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U:\P(C) Team\Insurtech\Cybersecurity\Master Folder\Submission templates\Approved templates\"/>
    </mc:Choice>
  </mc:AlternateContent>
  <xr:revisionPtr revIDLastSave="0" documentId="13_ncr:1_{A8574B0B-E719-4087-BC4D-7C845E5D6305}" xr6:coauthVersionLast="47" xr6:coauthVersionMax="47" xr10:uidLastSave="{00000000-0000-0000-0000-000000000000}"/>
  <bookViews>
    <workbookView xWindow="9555" yWindow="-16320" windowWidth="29040" windowHeight="15840" activeTab="1" xr2:uid="{18353C16-5555-49EF-A2FA-2700EDA5C890}"/>
  </bookViews>
  <sheets>
    <sheet name="Sign off form" sheetId="4" r:id="rId1"/>
    <sheet name="Instructions" sheetId="1" r:id="rId2"/>
    <sheet name="Inherent Risk Rating Assessment" sheetId="2" r:id="rId3"/>
    <sheet name="Annex C" sheetId="5" state="hidden" r:id="rId4"/>
    <sheet name="Sheet1" sheetId="3" state="hidden" r:id="rId5"/>
  </sheets>
  <definedNames>
    <definedName name="List1">#REF!</definedName>
    <definedName name="_xlnm.Print_Area" localSheetId="0">'Sign off form'!$A$1:$J$47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E38" i="2"/>
  <c r="E42" i="2"/>
  <c r="E37" i="2"/>
  <c r="E30" i="2"/>
  <c r="E29" i="2"/>
  <c r="E28" i="2" l="1"/>
  <c r="E16" i="2"/>
  <c r="E43" i="2"/>
  <c r="E40" i="2" l="1"/>
  <c r="E36" i="2"/>
  <c r="E35" i="2"/>
  <c r="E31" i="2"/>
  <c r="E15" i="2"/>
  <c r="E14" i="2"/>
  <c r="E13" i="2"/>
  <c r="E11" i="2"/>
  <c r="E10" i="2"/>
  <c r="E4" i="2"/>
  <c r="D52" i="2" l="1"/>
  <c r="D53" i="2"/>
  <c r="D54" i="2"/>
  <c r="D51" i="2"/>
  <c r="D55" i="2" l="1"/>
  <c r="A2" i="3" s="1"/>
  <c r="B5" i="1"/>
  <c r="A1" i="3" l="1"/>
</calcChain>
</file>

<file path=xl/sharedStrings.xml><?xml version="1.0" encoding="utf-8"?>
<sst xmlns="http://schemas.openxmlformats.org/spreadsheetml/2006/main" count="152" uniqueCount="132">
  <si>
    <t>High</t>
  </si>
  <si>
    <t>Medium</t>
  </si>
  <si>
    <t>Low</t>
  </si>
  <si>
    <t>Indicators</t>
    <phoneticPr fontId="0" type="noConversion"/>
  </si>
  <si>
    <t>Assessment Criteria</t>
    <phoneticPr fontId="0" type="noConversion"/>
  </si>
  <si>
    <t>Inherent Risk Level</t>
    <phoneticPr fontId="0" type="noConversion"/>
  </si>
  <si>
    <t>Supplementary information (sizing, volume or amount)</t>
    <phoneticPr fontId="0" type="noConversion"/>
  </si>
  <si>
    <t>Number of connections</t>
  </si>
  <si>
    <t>Wireless network access</t>
  </si>
  <si>
    <t>Segmentation approach</t>
  </si>
  <si>
    <t>2. Delivery Channels</t>
    <phoneticPr fontId="0" type="noConversion"/>
  </si>
  <si>
    <t>Type of Internet web-facing services</t>
  </si>
  <si>
    <t>Mobile presence</t>
  </si>
  <si>
    <t>Type of services provided</t>
  </si>
  <si>
    <t>Social media presence</t>
  </si>
  <si>
    <t>Number of employees</t>
  </si>
  <si>
    <t>Privileged access (administrators–network, database, applications, systems, etc.)</t>
  </si>
  <si>
    <t>Administration staff are maintained in-house or outsourced (including those sited at headquarters)</t>
  </si>
  <si>
    <t>Number of staff personnel supporting cybersecurity operations, risk management, and audit</t>
  </si>
  <si>
    <t>Number of attempted cyber attacks (including reconnaissance)</t>
  </si>
  <si>
    <t>Types of attacks
- Phishing 
- Social engineering</t>
  </si>
  <si>
    <t>Types of attacks
- (Distributed) Denial of Service (DoS/DDoS)</t>
  </si>
  <si>
    <t>Types of attacks
- Malware</t>
  </si>
  <si>
    <t>Inherent risk level</t>
  </si>
  <si>
    <t xml:space="preserve">Number of assessment criteria rated </t>
  </si>
  <si>
    <t>Remark</t>
    <phoneticPr fontId="0" type="noConversion"/>
  </si>
  <si>
    <t xml:space="preserve">High </t>
  </si>
  <si>
    <t>Not applicable</t>
  </si>
  <si>
    <t>1. Technologies and Connection Types</t>
  </si>
  <si>
    <t>Total number of Internet service provider (“ISP”) connections connected to the corporate network</t>
  </si>
  <si>
    <t xml:space="preserve">Number of unsecured external connections 
(i.e. connections without encryption, e.g. file transfer protocol, Telnet, rlogin) with third parties   </t>
  </si>
  <si>
    <t xml:space="preserve">Application type </t>
  </si>
  <si>
    <t>Number of external organisations whose systems are integrated with the systems of your company (including but not limited to intermediaries/ hospitals/clinics). 
API gateways should be included and counted as one external organisation per gateway.</t>
  </si>
  <si>
    <t xml:space="preserve">Number of third parties or individuals from third parties   </t>
  </si>
  <si>
    <t xml:space="preserve">How third parties access systems </t>
  </si>
  <si>
    <t>Systems with personal information</t>
  </si>
  <si>
    <t xml:space="preserve">Number of systems with personal information stored </t>
  </si>
  <si>
    <t>Systems with personal medical information and/or statutory information related to insurance</t>
  </si>
  <si>
    <t>Number of systems with personal medical information and/or statutory information related to underwritten policies (e.g. employee compensation, motor insurance etc.) stored</t>
  </si>
  <si>
    <t xml:space="preserve">End-of-life (EOL) systems used for critical operations </t>
  </si>
  <si>
    <t xml:space="preserve">Number of EOL systems that are receiving no further support or patches from the vendor </t>
  </si>
  <si>
    <t xml:space="preserve">Network devices (e.g. routers and firewalls; includes physical and virtual) </t>
  </si>
  <si>
    <t xml:space="preserve">Number of network devices </t>
  </si>
  <si>
    <t xml:space="preserve">Cloud computing services hosted externally to support critical activities </t>
  </si>
  <si>
    <t xml:space="preserve">Use of cloud computing </t>
  </si>
  <si>
    <t xml:space="preserve">Internet presence  </t>
  </si>
  <si>
    <t>Number of registered Internet/ web portal customers</t>
  </si>
  <si>
    <t xml:space="preserve">Number of registered Internet/ web portal insurance intermediaries  </t>
  </si>
  <si>
    <t>Number of registered mobile application customers</t>
  </si>
  <si>
    <t>Number of registered mobile application insurance intermediaries</t>
  </si>
  <si>
    <t xml:space="preserve">Other channels used for customer service and engagement </t>
  </si>
  <si>
    <t xml:space="preserve">Types of channels used for customer service and engagement other than Internet, mobile applications and social media (e.g. metaverse, kiosk, IoT devices etc.) </t>
  </si>
  <si>
    <t>Online business processing</t>
  </si>
  <si>
    <t>Percentage of online traded policies (online traded policies vs total traded policies over 12 months)</t>
  </si>
  <si>
    <t>Percentage of online claims (online claims vs total claims over 12 months)</t>
  </si>
  <si>
    <t>New technology implementation</t>
  </si>
  <si>
    <t>Number of new technologies used in the first time within 12 months (e.g., blockchain, artificial intelligence, smart contract, machine learning, robotic process automation etc.)</t>
  </si>
  <si>
    <t>4. Organizational Characteristics</t>
  </si>
  <si>
    <t>Number of insurance policies</t>
  </si>
  <si>
    <t>Total number of in-force policies
(N/A for reinsurers)</t>
  </si>
  <si>
    <t>Amount of gross premium</t>
  </si>
  <si>
    <t>Number of individual agents</t>
  </si>
  <si>
    <t>5. External Threats</t>
  </si>
  <si>
    <t>Types of attacks 
- SQL Injection, Cross Site Scripting (XSS), Cross Site Request Forgery (CSRF)</t>
  </si>
  <si>
    <t>Category</t>
  </si>
  <si>
    <t xml:space="preserve">Third parties, including the number of organisations (external or intragroup) and the number of individuals from vendors and subcontractors, with access to internal systems and/or sensitive information (e.g. customer data)  </t>
  </si>
  <si>
    <t xml:space="preserve">Personal BYOD devices allowed to connect to the insurer network </t>
  </si>
  <si>
    <t>Number of corporate staff who have access to corporate resources (e.g. internal network and systems, including email) using non-corporate device.</t>
  </si>
  <si>
    <t>Number of agents who have access to corporate resources (e.g. internal network and systems, including email) using non-corporate device.</t>
  </si>
  <si>
    <t>3. Products and Technology Services</t>
  </si>
  <si>
    <t>Amount of policy value (sum insured/ insurance liability)</t>
  </si>
  <si>
    <t>Total gross premium (in HKD) over the past 12 months as per the insurance return submitted to IA</t>
  </si>
  <si>
    <t>Number of direct employees of the entire insurer supporting Hong Kong insurance business (for this purpose, the number of employees of the contractors engaged for information technology and cybersecurity are included)</t>
  </si>
  <si>
    <t>Number of individual agents of the entire insurer supporting Hong Kong insurance business</t>
  </si>
  <si>
    <t>Number of non-individual intermediary supporting Hong Kong insurance business</t>
  </si>
  <si>
    <t>Number of non-individual intermediary (including broker companies and agencies)</t>
  </si>
  <si>
    <t>Number of cybersecurity personnel supporting the insurer’s Hong Kong insurance business (including staff responsible for cybersecurity in all 3 lines of defence, including offshore or offsite via headquarters or outsourcing)</t>
  </si>
  <si>
    <t>Cyber attacks impacting the insurer for its Hong Kong insurance business for the last 12 months</t>
  </si>
  <si>
    <t>Number of breaches (i.e. which bypassed all layers of defences prepared by the insurer) and caused direct or indirect loss</t>
  </si>
  <si>
    <t>Grade</t>
  </si>
  <si>
    <t>Baseline grade</t>
  </si>
  <si>
    <t xml:space="preserve">Intermediate grade </t>
  </si>
  <si>
    <t>Advanced grade</t>
  </si>
  <si>
    <t>Baseline control principles</t>
  </si>
  <si>
    <t>Baseline control principles and Intermediate control principles</t>
  </si>
  <si>
    <t>Baseline control principles, Intermediate control principles and Advanced control principles</t>
  </si>
  <si>
    <t>Minimum Controls Principles expected to be achieved</t>
  </si>
  <si>
    <t xml:space="preserve">Integrated systems with external organisations, including Application Programming Interface ("API") gateways </t>
  </si>
  <si>
    <t>Percentage of online policy amendments (online policy amendments vs total policy amendments over 12 months).
Such amendments include updating contact information of the insured person.</t>
  </si>
  <si>
    <t>Total amount of sum insured/ insurance liability (for annuity) (in HKD)
(N/A for general insurers)</t>
  </si>
  <si>
    <t>An insurer’s overall inherent risk rating will determine the control principles of the components that the insurer is expected to achieve. The table below sets out the matrix between the insurer’s overall inherent risk ratings and the control principles it is expected to achieve.</t>
  </si>
  <si>
    <t xml:space="preserve">Frequency – An inherent risk rating assessment should be conducted at least every three years. Insurers may conduct the assessment more frequently (e.g. annually) or upon any major changes to their business nature or technologies. An insurer should also, upon the IA’s request, conduct the assessment on an ad hoc basis when the IA considers it appropriate.
</t>
  </si>
  <si>
    <t>INHERENT RISK ASSESSMENT SIGN-OFF FORM</t>
  </si>
  <si>
    <t>This form should be signed and submitted together with a completed inherent risk assessment template.</t>
  </si>
  <si>
    <t>Name of Authorized Insurer:</t>
  </si>
  <si>
    <t>Contact Person</t>
    <phoneticPr fontId="1" type="noConversion"/>
  </si>
  <si>
    <t>Name:</t>
  </si>
  <si>
    <t>Department:</t>
  </si>
  <si>
    <t>Post / Title:</t>
  </si>
  <si>
    <t>Telephone:</t>
  </si>
  <si>
    <t>Email:</t>
  </si>
  <si>
    <t>Part 1A - To be completed by the Assessor</t>
  </si>
  <si>
    <t>Part 1B - To be completed by the Validator (if applicable)</t>
  </si>
  <si>
    <t xml:space="preserve">
</t>
    <phoneticPr fontId="1" type="noConversion"/>
  </si>
  <si>
    <t>The enclosed Inherent Risk Assessment of the abovenamed insurer (the “Assessment”) is completed by me.  I confirm to the best of my knowledge and belief that:
(i) The Assessment is completed in accordance with the Guideline on Cybersecurity (GL20) (December 2024) issued by the Insurance Authority; and
(ii) The inherent risk rating of the insurer as shown in the Assessment objectively reflects the risk level of the abovenamed insurer.</t>
  </si>
  <si>
    <t>The enclosed Inherent Risk Assessment of the abovenamed insurer (the “Assessment”) is validated by me. I confirm to the best of my knowledge and belief that: 
(i) The Assessment is completed in accordance with the Guideline on Cybersecurity (GL20) (December 2024) issued by the Insurance Authority; and 
(ii) The inherent risk rating of the insurer as shown in the Assessment objectively reflects the risk level of the abovenamed insurer.</t>
  </si>
  <si>
    <t>Full Name:</t>
  </si>
  <si>
    <t>Company:</t>
  </si>
  <si>
    <t>E-mail:</t>
  </si>
  <si>
    <t>Qualification:</t>
  </si>
  <si>
    <t>Certificate No.:</t>
  </si>
  <si>
    <t>Date:</t>
  </si>
  <si>
    <t>Signature:</t>
  </si>
  <si>
    <r>
      <t>Part 2 - To be completed by the Chief Executive (CE) or Senior Executive</t>
    </r>
    <r>
      <rPr>
        <b/>
        <u/>
        <vertAlign val="superscript"/>
        <sz val="14"/>
        <rFont val="Calibri"/>
        <family val="2"/>
      </rPr>
      <t>1</t>
    </r>
    <r>
      <rPr>
        <b/>
        <u/>
        <sz val="14"/>
        <rFont val="Calibri"/>
        <family val="2"/>
      </rPr>
      <t xml:space="preserve"> of the abovenamed insurer</t>
    </r>
  </si>
  <si>
    <r>
      <t>I, the CE or Senior Executive</t>
    </r>
    <r>
      <rPr>
        <vertAlign val="superscript"/>
        <sz val="14"/>
        <rFont val="Calibri"/>
        <family val="2"/>
      </rPr>
      <t>#</t>
    </r>
    <r>
      <rPr>
        <sz val="14"/>
        <rFont val="Calibri"/>
        <family val="2"/>
      </rPr>
      <t xml:space="preserve"> of the abovenamed insurer, hereby confirm that:
(i) Adequate management oversight is put in place to ensure that the processes and procedures for completing inherent risk assessments are carried out in accordance with the Guideline on Cybersecurity (GL20) (December 2024) issued by the Insurance Authority; and    
(ii) The senior management acknowledges and agrees with the abovenamed insurer’s inherent risk rating as stated in the enclosed Inherent Risk Assessment.</t>
    </r>
  </si>
  <si>
    <r>
      <rPr>
        <vertAlign val="superscript"/>
        <sz val="11"/>
        <rFont val="Calibri"/>
        <family val="2"/>
      </rPr>
      <t>1</t>
    </r>
    <r>
      <rPr>
        <sz val="11"/>
        <rFont val="Calibri"/>
        <family val="2"/>
      </rPr>
      <t>: Senior Executive of an insurer refers to key persons in control functions of the insurer (e.g. internal audit, compliance or risk management)</t>
    </r>
  </si>
  <si>
    <t># Delete where appropriate</t>
  </si>
  <si>
    <t>The inherent risk level and the supplement information for each assessment criterion shall be entered into the "Inherent Risk Rating Assessment" tab at columns E and F respectively.</t>
  </si>
  <si>
    <t>Overall Inherent risk rating</t>
  </si>
  <si>
    <t xml:space="preserve">Typically, an insurer’s overall inherent risk rating is based on the largest number of individual assessment criteria having that risk rating assigned to them. Nevertheless, there are a couple of calculation rules. All the rules are incorporated in this excel template, with the overall inherent risk rating shown in cell D55. 
An insurer may opt for a higher overall inherent risk rating than that which would otherwise apply to it based on an assessment conducted using the inherent risk rating assessment template, and deploy more advanced cybersecurity control measures. This can be input in cell D56. 
An insurer should not apply a lower overall inherent risk rating than that which would otherwise apply to it based on an assessment conducted using the inherent risk rating assessment template. </t>
  </si>
  <si>
    <t>Overall inherent risk rating</t>
  </si>
  <si>
    <t>Higher inherent risk rating opted for by the insurer
(if applicable)</t>
  </si>
  <si>
    <t>The total number of assessment criteria rated in “Low”, “Medium”, “High” and “Not applicable” are shown in cells D51, D52, D53 and D54 respectively. D55 shows the overall inherent risk rating. As a general rule, the insurer's overall inherent risk rating will be determined according to the largest number of risk levels of all the indicators.
An insurer may opt for a higher overall inherent risk rating than that which would otherwise apply to it based on an assessment conducted using the inherent risk rating assessment template, and deploy more advanced cybersecurity control measures. Insurers which opt for an overall “High” inherent risk level are exempted from conducting the inherent risk rating assessment provided that it maintains the use of the same “High” inherent risk rating for the purpose of conducting the cybersecurity maturity assessment. The insurer can opt to input a higher overall inherent risk rating in cell D56.
An insurer should not apply a lower overall inherent risk rating than that which would otherwise apply to it based on an assessment conducted using the inherent risk rating assessment template.</t>
  </si>
  <si>
    <t xml:space="preserve">Qualifications </t>
  </si>
  <si>
    <t>ISACA’s Certified Information Systems Auditor (CISA)</t>
  </si>
  <si>
    <t>(ISC)2’s Certified Information Systems Security Professional (CISSP)</t>
  </si>
  <si>
    <t>ISACA’s Certified Information Security Manager (CISM)</t>
  </si>
  <si>
    <t>ISACA’s Certified in Risk and Information Systems Control (CRISC)</t>
  </si>
  <si>
    <t>ISACA’s Cybersecurity Fundamentals Certificate (CSX-F)</t>
  </si>
  <si>
    <t>China Information Technology Security Evaluation Centre’s Certified Information Security Professional – Hong Kong (CISP-HK)</t>
  </si>
  <si>
    <t>Not Applicable</t>
  </si>
  <si>
    <t>Instructions for completing the Inherent Risk Rating Assessment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</si>
</sst>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38" x14ac:knownFonts="1">
    <font>
      <sz val="11"/>
      <color theme="1"/>
      <name val="Calibri"/>
      <family val="2"/>
      <scheme val="minor"/>
    </font>
    <font>
      <sz val="11"/>
      <color theme="1"/>
      <name val="Calibri"/>
      <family val="2"/>
    </font>
    <font>
      <b/>
      <u/>
      <sz val="20"/>
      <color theme="1"/>
      <name val="Calibri"/>
      <family val="2"/>
    </font>
    <font>
      <b/>
      <sz val="12"/>
      <color theme="1"/>
      <name val="Calibri"/>
      <family val="2"/>
    </font>
    <font>
      <sz val="12"/>
      <name val="Calibri"/>
      <family val="2"/>
    </font>
    <font>
      <sz val="12"/>
      <color theme="1"/>
      <name val="Calibri"/>
      <family val="2"/>
    </font>
    <font>
      <b/>
      <sz val="12"/>
      <color rgb="FFFFFFFF"/>
      <name val="Calibri"/>
      <family val="2"/>
    </font>
    <font>
      <b/>
      <sz val="11"/>
      <color theme="1"/>
      <name val="Calibri"/>
      <family val="2"/>
    </font>
    <font>
      <b/>
      <u/>
      <sz val="11"/>
      <color theme="1"/>
      <name val="Calibri"/>
      <family val="2"/>
    </font>
    <font>
      <sz val="12"/>
      <color rgb="FFFF0000"/>
      <name val="Calibri"/>
      <family val="2"/>
    </font>
    <font>
      <sz val="11"/>
      <name val="Calibri"/>
      <family val="2"/>
    </font>
    <font>
      <b/>
      <sz val="11"/>
      <color theme="0"/>
      <name val="Calibri"/>
      <family val="2"/>
    </font>
    <font>
      <sz val="12"/>
      <color theme="4" tint="-0.249977111117893"/>
      <name val="Calibri"/>
      <family val="2"/>
    </font>
    <font>
      <sz val="11"/>
      <color theme="4" tint="-0.249977111117893"/>
      <name val="Calibri"/>
      <family val="2"/>
    </font>
    <font>
      <sz val="11"/>
      <color rgb="FFFF0000"/>
      <name val="Calibri"/>
      <family val="2"/>
    </font>
    <font>
      <b/>
      <sz val="18"/>
      <color rgb="FF0070C0"/>
      <name val="Calibri"/>
      <family val="2"/>
    </font>
    <font>
      <sz val="11"/>
      <color rgb="FF0070C0"/>
      <name val="Calibri"/>
      <family val="2"/>
    </font>
    <font>
      <sz val="11"/>
      <color theme="4" tint="-0.499984740745262"/>
      <name val="Calibri"/>
      <family val="2"/>
    </font>
    <font>
      <sz val="12"/>
      <color theme="4" tint="-0.499984740745262"/>
      <name val="Calibri"/>
      <family val="2"/>
    </font>
    <font>
      <sz val="11"/>
      <color theme="1"/>
      <name val="Calibri"/>
      <family val="2"/>
      <scheme val="minor"/>
    </font>
    <font>
      <sz val="12"/>
      <color theme="0" tint="-0.249977111117893"/>
      <name val="Calibri"/>
      <family val="2"/>
    </font>
    <font>
      <b/>
      <sz val="18"/>
      <name val="Times New Roman"/>
      <family val="1"/>
    </font>
    <font>
      <b/>
      <sz val="14"/>
      <name val="Calibri"/>
      <family val="2"/>
    </font>
    <font>
      <sz val="14"/>
      <name val="Calibri"/>
      <family val="2"/>
    </font>
    <font>
      <b/>
      <u/>
      <sz val="14"/>
      <name val="Calibri"/>
      <family val="2"/>
    </font>
    <font>
      <b/>
      <sz val="11"/>
      <color theme="0" tint="-0.249977111117893"/>
      <name val="Times New Roman"/>
      <family val="1"/>
    </font>
    <font>
      <b/>
      <sz val="14"/>
      <name val="Times New Roman"/>
      <family val="1"/>
    </font>
    <font>
      <sz val="11"/>
      <name val="Times New Roman"/>
      <family val="1"/>
    </font>
    <font>
      <sz val="11"/>
      <color theme="0" tint="-0.249977111117893"/>
      <name val="Times New Roman"/>
      <family val="1"/>
    </font>
    <font>
      <sz val="14"/>
      <color theme="1"/>
      <name val="Calibri"/>
      <family val="2"/>
    </font>
    <font>
      <b/>
      <u/>
      <vertAlign val="superscript"/>
      <sz val="14"/>
      <name val="Calibri"/>
      <family val="2"/>
    </font>
    <font>
      <sz val="10"/>
      <name val="Arial"/>
      <family val="2"/>
    </font>
    <font>
      <vertAlign val="superscript"/>
      <sz val="14"/>
      <name val="Calibri"/>
      <family val="2"/>
    </font>
    <font>
      <vertAlign val="superscript"/>
      <sz val="11"/>
      <name val="Calibri"/>
      <family val="2"/>
    </font>
    <font>
      <b/>
      <u/>
      <sz val="14"/>
      <name val="Times New Roman"/>
      <family val="1"/>
    </font>
    <font>
      <sz val="11"/>
      <color theme="0" tint="-0.249977111117893"/>
      <name val="Calibri"/>
      <family val="2"/>
      <scheme val="minor"/>
    </font>
    <font>
      <sz val="12"/>
      <name val="Calibri"/>
      <family val="2"/>
      <scheme val="minor"/>
    </font>
    <font>
      <b/>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4F81BD"/>
        <bgColor indexed="64"/>
      </patternFill>
    </fill>
    <fill>
      <patternFill patternType="solid">
        <fgColor rgb="FFD3DFEE"/>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8" tint="0.79998168889431442"/>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top/>
      <bottom style="medium">
        <color indexed="64"/>
      </bottom>
      <diagonal/>
    </border>
    <border>
      <left style="hair">
        <color indexed="64"/>
      </left>
      <right style="hair">
        <color indexed="64"/>
      </right>
      <top style="medium">
        <color indexed="64"/>
      </top>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hair">
        <color indexed="64"/>
      </right>
      <top style="hair">
        <color indexed="64"/>
      </top>
      <bottom/>
      <diagonal/>
    </border>
    <border>
      <left/>
      <right style="hair">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medium">
        <color indexed="64"/>
      </bottom>
      <diagonal/>
    </border>
    <border>
      <left style="thin">
        <color theme="4"/>
      </left>
      <right style="thin">
        <color theme="4"/>
      </right>
      <top style="thin">
        <color theme="4"/>
      </top>
      <bottom style="thin">
        <color theme="4"/>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medium">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3">
    <xf numFmtId="0" fontId="0" fillId="0" borderId="0"/>
    <xf numFmtId="9" fontId="19" fillId="0" borderId="0" applyFont="0" applyFill="0" applyBorder="0" applyAlignment="0" applyProtection="0"/>
    <xf numFmtId="164" fontId="19" fillId="0" borderId="0" applyFont="0" applyFill="0" applyBorder="0" applyAlignment="0" applyProtection="0">
      <alignment vertical="center"/>
    </xf>
  </cellStyleXfs>
  <cellXfs count="226">
    <xf numFmtId="0" fontId="0" fillId="0" borderId="0" xfId="0"/>
    <xf numFmtId="0" fontId="13" fillId="0" borderId="34"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7" borderId="11" xfId="0" applyFont="1" applyFill="1" applyBorder="1" applyAlignment="1" applyProtection="1">
      <alignment horizontal="center" vertical="center" wrapText="1"/>
      <protection locked="0"/>
    </xf>
    <xf numFmtId="0" fontId="14" fillId="7" borderId="8" xfId="0" applyFont="1" applyFill="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0" fontId="14" fillId="7" borderId="29" xfId="0" applyFont="1" applyFill="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7" fillId="7" borderId="12" xfId="0" applyFont="1" applyFill="1" applyBorder="1" applyAlignment="1" applyProtection="1">
      <alignment horizontal="center" vertical="center" wrapText="1"/>
      <protection locked="0"/>
    </xf>
    <xf numFmtId="0" fontId="17" fillId="0" borderId="46" xfId="0" applyFont="1" applyBorder="1" applyAlignment="1" applyProtection="1">
      <alignment horizontal="center" vertical="center" wrapText="1"/>
      <protection locked="0"/>
    </xf>
    <xf numFmtId="0" fontId="17" fillId="7" borderId="45" xfId="0" applyFont="1" applyFill="1" applyBorder="1" applyAlignment="1" applyProtection="1">
      <alignment horizontal="center" vertical="center" wrapText="1"/>
      <protection locked="0"/>
    </xf>
    <xf numFmtId="0" fontId="17" fillId="7" borderId="3" xfId="0" applyFont="1" applyFill="1" applyBorder="1" applyAlignment="1" applyProtection="1">
      <alignment horizontal="center" vertical="center" wrapText="1"/>
      <protection locked="0"/>
    </xf>
    <xf numFmtId="0" fontId="17" fillId="0" borderId="30" xfId="0" applyFont="1" applyBorder="1" applyAlignment="1" applyProtection="1">
      <alignment horizontal="center" vertical="center" wrapText="1"/>
      <protection locked="0"/>
    </xf>
    <xf numFmtId="0" fontId="17" fillId="7" borderId="9" xfId="0" applyFont="1" applyFill="1" applyBorder="1" applyAlignment="1" applyProtection="1">
      <alignment horizontal="center" vertical="center" wrapText="1"/>
      <protection locked="0"/>
    </xf>
    <xf numFmtId="0" fontId="17" fillId="2" borderId="9" xfId="0" applyFont="1" applyFill="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7" borderId="6" xfId="0" applyFont="1" applyFill="1" applyBorder="1" applyAlignment="1" applyProtection="1">
      <alignment horizontal="center" vertical="center" wrapText="1"/>
      <protection locked="0"/>
    </xf>
    <xf numFmtId="0" fontId="17" fillId="0" borderId="47" xfId="0" applyFont="1" applyBorder="1" applyAlignment="1" applyProtection="1">
      <alignment horizontal="center" vertical="center" wrapText="1"/>
      <protection locked="0"/>
    </xf>
    <xf numFmtId="0" fontId="17" fillId="7" borderId="48" xfId="0" applyFont="1" applyFill="1" applyBorder="1" applyAlignment="1" applyProtection="1">
      <alignment horizontal="center" vertical="center" wrapText="1"/>
      <protection locked="0"/>
    </xf>
    <xf numFmtId="0" fontId="17" fillId="0" borderId="49" xfId="0"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7" borderId="37" xfId="0" applyFont="1" applyFill="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7" borderId="22" xfId="0" applyFont="1" applyFill="1" applyBorder="1" applyAlignment="1" applyProtection="1">
      <alignment horizontal="center" vertical="center" wrapText="1"/>
      <protection locked="0"/>
    </xf>
    <xf numFmtId="9" fontId="17" fillId="0" borderId="3" xfId="1" applyFont="1" applyBorder="1" applyAlignment="1" applyProtection="1">
      <alignment horizontal="center" vertical="center" wrapText="1"/>
      <protection locked="0"/>
    </xf>
    <xf numFmtId="9" fontId="17" fillId="7" borderId="28" xfId="1" applyFont="1" applyFill="1" applyBorder="1" applyAlignment="1" applyProtection="1">
      <alignment horizontal="center" vertical="center" wrapText="1"/>
      <protection locked="0"/>
    </xf>
    <xf numFmtId="9" fontId="17" fillId="0" borderId="15" xfId="1" applyFont="1" applyBorder="1" applyAlignment="1" applyProtection="1">
      <alignment horizontal="center" vertical="center" wrapText="1"/>
      <protection locked="0"/>
    </xf>
    <xf numFmtId="0" fontId="17" fillId="7" borderId="50" xfId="0" applyFont="1" applyFill="1" applyBorder="1" applyAlignment="1" applyProtection="1">
      <alignment horizontal="center" vertical="center" wrapText="1"/>
      <protection locked="0"/>
    </xf>
    <xf numFmtId="0" fontId="4" fillId="2" borderId="0" xfId="0" applyFont="1" applyFill="1" applyProtection="1">
      <protection locked="0"/>
    </xf>
    <xf numFmtId="0" fontId="4" fillId="0" borderId="0" xfId="0" applyFont="1" applyProtection="1">
      <protection locked="0"/>
    </xf>
    <xf numFmtId="0" fontId="12" fillId="2" borderId="0" xfId="0" applyFont="1" applyFill="1" applyProtection="1">
      <protection locked="0"/>
    </xf>
    <xf numFmtId="0" fontId="12" fillId="0" borderId="0" xfId="0" applyFont="1" applyProtection="1">
      <protection locked="0"/>
    </xf>
    <xf numFmtId="0" fontId="9" fillId="2" borderId="0" xfId="0" applyFont="1" applyFill="1" applyProtection="1">
      <protection locked="0"/>
    </xf>
    <xf numFmtId="0" fontId="9" fillId="0" borderId="0" xfId="0" applyFont="1" applyProtection="1">
      <protection locked="0"/>
    </xf>
    <xf numFmtId="0" fontId="9" fillId="2" borderId="0" xfId="0" applyFont="1" applyFill="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5" borderId="0" xfId="0" applyFont="1" applyFill="1" applyProtection="1">
      <protection locked="0"/>
    </xf>
    <xf numFmtId="0" fontId="23"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22" fillId="0" borderId="0" xfId="0" applyFont="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27" fillId="0" borderId="0" xfId="0" applyFont="1" applyProtection="1">
      <protection locked="0"/>
    </xf>
    <xf numFmtId="0" fontId="22" fillId="0" borderId="0" xfId="0" applyFont="1" applyProtection="1">
      <protection locked="0"/>
    </xf>
    <xf numFmtId="0" fontId="29" fillId="0" borderId="0" xfId="0" applyFont="1" applyAlignment="1" applyProtection="1">
      <alignment horizontal="left" vertical="top" wrapText="1"/>
      <protection locked="0"/>
    </xf>
    <xf numFmtId="0" fontId="10" fillId="0" borderId="0" xfId="0" applyFont="1" applyAlignment="1" applyProtection="1">
      <alignment horizontal="left" wrapText="1"/>
      <protection locked="0"/>
    </xf>
    <xf numFmtId="0" fontId="4" fillId="0" borderId="0" xfId="0" applyFont="1" applyAlignment="1" applyProtection="1">
      <alignment horizontal="center" wrapText="1"/>
      <protection locked="0"/>
    </xf>
    <xf numFmtId="165" fontId="31" fillId="0" borderId="0" xfId="2" applyNumberFormat="1" applyFont="1" applyAlignment="1" applyProtection="1"/>
    <xf numFmtId="0" fontId="31" fillId="0" borderId="0" xfId="0" applyFont="1" applyProtection="1">
      <protection locked="0"/>
    </xf>
    <xf numFmtId="165" fontId="31" fillId="0" borderId="0" xfId="2" applyNumberFormat="1" applyFont="1" applyAlignment="1" applyProtection="1">
      <protection locked="0"/>
    </xf>
    <xf numFmtId="0" fontId="25" fillId="5" borderId="0" xfId="0" applyFont="1" applyFill="1" applyProtection="1">
      <protection locked="0"/>
    </xf>
    <xf numFmtId="0" fontId="29" fillId="0" borderId="0" xfId="0" applyFont="1" applyProtection="1">
      <protection locked="0"/>
    </xf>
    <xf numFmtId="0" fontId="23" fillId="0" borderId="0" xfId="0" applyFont="1" applyProtection="1">
      <protection locked="0"/>
    </xf>
    <xf numFmtId="0" fontId="26" fillId="0" borderId="0" xfId="0" applyFont="1" applyProtection="1">
      <protection locked="0"/>
    </xf>
    <xf numFmtId="0" fontId="0" fillId="0" borderId="0" xfId="0" applyProtection="1">
      <protection locked="0"/>
    </xf>
    <xf numFmtId="0" fontId="12" fillId="5" borderId="6" xfId="0" applyFont="1" applyFill="1" applyBorder="1" applyProtection="1">
      <protection locked="0"/>
    </xf>
    <xf numFmtId="0" fontId="9" fillId="5" borderId="19" xfId="0" applyFont="1" applyFill="1" applyBorder="1" applyAlignment="1" applyProtection="1">
      <alignment horizontal="center" vertical="center" wrapText="1"/>
      <protection locked="0"/>
    </xf>
    <xf numFmtId="0" fontId="18" fillId="5" borderId="19" xfId="0" applyFont="1" applyFill="1" applyBorder="1" applyAlignment="1" applyProtection="1">
      <alignment horizontal="center" vertical="center" wrapText="1"/>
      <protection locked="0"/>
    </xf>
    <xf numFmtId="0" fontId="9" fillId="5" borderId="6" xfId="0" applyFont="1" applyFill="1" applyBorder="1" applyProtection="1">
      <protection locked="0"/>
    </xf>
    <xf numFmtId="0" fontId="9" fillId="5" borderId="39" xfId="0" applyFont="1" applyFill="1" applyBorder="1" applyProtection="1">
      <protection locked="0"/>
    </xf>
    <xf numFmtId="0" fontId="10" fillId="5" borderId="0" xfId="0" applyFont="1" applyFill="1" applyAlignment="1" applyProtection="1">
      <alignment horizontal="center" vertical="center" wrapText="1"/>
      <protection locked="0"/>
    </xf>
    <xf numFmtId="0" fontId="9" fillId="5" borderId="0" xfId="0" applyFont="1" applyFill="1" applyAlignment="1" applyProtection="1">
      <alignment horizontal="center" vertical="center" wrapText="1"/>
      <protection locked="0"/>
    </xf>
    <xf numFmtId="0" fontId="10" fillId="5" borderId="6"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0" xfId="0" applyFont="1" applyFill="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10" fillId="5" borderId="0" xfId="0" applyFont="1" applyFill="1" applyAlignment="1">
      <alignment horizontal="center" vertical="center" wrapText="1"/>
    </xf>
    <xf numFmtId="0" fontId="10" fillId="5" borderId="0" xfId="0" applyFont="1" applyFill="1" applyAlignment="1">
      <alignment horizontal="left" vertical="center" wrapText="1"/>
    </xf>
    <xf numFmtId="0" fontId="4" fillId="2" borderId="0" xfId="0" applyFont="1" applyFill="1"/>
    <xf numFmtId="0" fontId="4" fillId="0" borderId="0" xfId="0" applyFont="1"/>
    <xf numFmtId="0" fontId="1" fillId="2" borderId="0" xfId="0" applyFont="1" applyFill="1" applyAlignment="1">
      <alignment horizontal="right" vertical="top" wrapText="1"/>
    </xf>
    <xf numFmtId="0" fontId="1" fillId="2" borderId="0" xfId="0" applyFont="1" applyFill="1" applyAlignment="1">
      <alignment wrapText="1"/>
    </xf>
    <xf numFmtId="0" fontId="3" fillId="2" borderId="0" xfId="0" applyFont="1" applyFill="1" applyAlignment="1">
      <alignment horizontal="right" vertical="top" wrapText="1"/>
    </xf>
    <xf numFmtId="0" fontId="5" fillId="2" borderId="0" xfId="0" applyFont="1" applyFill="1" applyAlignment="1">
      <alignment horizontal="right" vertical="top" wrapText="1"/>
    </xf>
    <xf numFmtId="0" fontId="5" fillId="2" borderId="0" xfId="0" applyFont="1" applyFill="1" applyAlignment="1">
      <alignment wrapText="1"/>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4" borderId="57" xfId="0" applyFont="1" applyFill="1" applyBorder="1" applyAlignment="1">
      <alignment horizontal="center" vertical="center" wrapText="1"/>
    </xf>
    <xf numFmtId="0" fontId="5" fillId="4" borderId="58" xfId="0" applyFont="1" applyFill="1" applyBorder="1" applyAlignment="1">
      <alignment horizontal="center" vertical="center" wrapText="1"/>
    </xf>
    <xf numFmtId="0" fontId="5" fillId="4" borderId="59" xfId="0" applyFont="1" applyFill="1" applyBorder="1" applyAlignment="1">
      <alignment horizontal="center" vertical="center" wrapText="1"/>
    </xf>
    <xf numFmtId="0" fontId="7" fillId="2" borderId="0" xfId="0" applyFont="1" applyFill="1" applyAlignment="1">
      <alignment horizontal="right" vertical="top" wrapText="1"/>
    </xf>
    <xf numFmtId="0" fontId="8" fillId="2" borderId="0" xfId="0" applyFont="1" applyFill="1" applyAlignment="1">
      <alignment vertical="center" wrapText="1"/>
    </xf>
    <xf numFmtId="0" fontId="1" fillId="2" borderId="0" xfId="0" applyFont="1" applyFill="1" applyAlignment="1">
      <alignment vertical="top" wrapText="1"/>
    </xf>
    <xf numFmtId="0" fontId="1" fillId="2" borderId="0" xfId="0" applyFont="1" applyFill="1" applyAlignment="1">
      <alignment horizontal="left" vertical="top" wrapText="1"/>
    </xf>
    <xf numFmtId="0" fontId="1" fillId="0" borderId="0" xfId="0" applyFont="1" applyAlignment="1">
      <alignment wrapText="1"/>
    </xf>
    <xf numFmtId="0" fontId="4" fillId="5" borderId="1" xfId="0" applyFont="1" applyFill="1" applyBorder="1"/>
    <xf numFmtId="0" fontId="10" fillId="5" borderId="2"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9"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xf numFmtId="0" fontId="4" fillId="5" borderId="4" xfId="0" applyFont="1" applyFill="1" applyBorder="1"/>
    <xf numFmtId="0" fontId="11" fillId="6" borderId="5" xfId="0" applyFont="1" applyFill="1" applyBorder="1" applyAlignment="1">
      <alignment horizontal="center" vertical="center" wrapText="1"/>
    </xf>
    <xf numFmtId="0" fontId="4" fillId="5" borderId="6" xfId="0" applyFont="1" applyFill="1" applyBorder="1"/>
    <xf numFmtId="0" fontId="12" fillId="5" borderId="4" xfId="0" applyFont="1" applyFill="1" applyBorder="1"/>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10" xfId="0" applyFont="1" applyBorder="1" applyAlignment="1">
      <alignment horizontal="left" vertical="center" wrapText="1"/>
    </xf>
    <xf numFmtId="0" fontId="17" fillId="0" borderId="27" xfId="0" applyFont="1" applyBorder="1" applyAlignment="1">
      <alignment horizontal="left" vertical="center" wrapText="1"/>
    </xf>
    <xf numFmtId="0" fontId="17" fillId="7" borderId="11" xfId="0" applyFont="1" applyFill="1" applyBorder="1" applyAlignment="1">
      <alignment horizontal="left" vertical="center" wrapText="1"/>
    </xf>
    <xf numFmtId="0" fontId="17" fillId="0" borderId="22" xfId="0" applyFont="1" applyBorder="1" applyAlignment="1">
      <alignment horizontal="left" vertical="center" wrapText="1"/>
    </xf>
    <xf numFmtId="0" fontId="17" fillId="7" borderId="37"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38" xfId="0" applyFont="1" applyBorder="1" applyAlignment="1">
      <alignment horizontal="left" vertical="center" wrapText="1"/>
    </xf>
    <xf numFmtId="0" fontId="17" fillId="7" borderId="27" xfId="0" applyFont="1" applyFill="1" applyBorder="1" applyAlignment="1">
      <alignment horizontal="left" vertical="center" wrapText="1"/>
    </xf>
    <xf numFmtId="0" fontId="17" fillId="0" borderId="14" xfId="0" applyFont="1" applyBorder="1" applyAlignment="1">
      <alignment horizontal="left" vertical="center" wrapText="1"/>
    </xf>
    <xf numFmtId="0" fontId="17" fillId="0" borderId="17" xfId="0" applyFont="1" applyBorder="1" applyAlignment="1">
      <alignment horizontal="left" vertical="center" wrapText="1"/>
    </xf>
    <xf numFmtId="0" fontId="17" fillId="7" borderId="8"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6" fillId="5" borderId="19" xfId="0" applyFont="1" applyFill="1" applyBorder="1" applyAlignment="1">
      <alignment horizontal="center" vertical="center" wrapText="1"/>
    </xf>
    <xf numFmtId="0" fontId="17" fillId="5" borderId="19" xfId="0" applyFont="1" applyFill="1" applyBorder="1" applyAlignment="1">
      <alignment horizontal="left" vertical="center" wrapText="1"/>
    </xf>
    <xf numFmtId="0" fontId="17" fillId="0" borderId="11" xfId="0" applyFont="1" applyBorder="1" applyAlignment="1">
      <alignment horizontal="left" vertical="center" wrapText="1"/>
    </xf>
    <xf numFmtId="0" fontId="17" fillId="7" borderId="22" xfId="0" applyFont="1" applyFill="1" applyBorder="1" applyAlignment="1">
      <alignment horizontal="left" vertical="center" wrapText="1"/>
    </xf>
    <xf numFmtId="0" fontId="17" fillId="0" borderId="37" xfId="0" applyFont="1" applyBorder="1" applyAlignment="1">
      <alignment horizontal="left" vertical="center" wrapText="1"/>
    </xf>
    <xf numFmtId="0" fontId="17" fillId="7" borderId="29" xfId="0" applyFont="1" applyFill="1" applyBorder="1" applyAlignment="1">
      <alignment horizontal="left" vertical="center" wrapText="1"/>
    </xf>
    <xf numFmtId="0" fontId="9" fillId="5" borderId="4" xfId="0" applyFont="1" applyFill="1" applyBorder="1"/>
    <xf numFmtId="0" fontId="17" fillId="0" borderId="24" xfId="0" applyFont="1" applyBorder="1" applyAlignment="1">
      <alignment horizontal="left" vertical="center" wrapText="1"/>
    </xf>
    <xf numFmtId="0" fontId="17" fillId="7" borderId="23" xfId="0" applyFont="1" applyFill="1" applyBorder="1" applyAlignment="1">
      <alignment horizontal="left" vertical="center" wrapText="1"/>
    </xf>
    <xf numFmtId="0" fontId="10" fillId="5" borderId="4" xfId="0" applyFont="1" applyFill="1" applyBorder="1" applyAlignment="1">
      <alignment horizontal="center" vertical="center" wrapText="1"/>
    </xf>
    <xf numFmtId="0" fontId="11" fillId="8" borderId="31" xfId="0" applyFont="1" applyFill="1" applyBorder="1" applyAlignment="1">
      <alignment horizontal="center" vertical="center" wrapText="1"/>
    </xf>
    <xf numFmtId="0" fontId="11" fillId="8" borderId="32" xfId="0" applyFont="1" applyFill="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9" borderId="33" xfId="0" applyFont="1" applyFill="1" applyBorder="1" applyAlignment="1">
      <alignment horizontal="center" vertical="center" wrapText="1"/>
    </xf>
    <xf numFmtId="0" fontId="13" fillId="9" borderId="34" xfId="0" applyFont="1" applyFill="1" applyBorder="1" applyAlignment="1">
      <alignment horizontal="center" vertical="center" wrapText="1"/>
    </xf>
    <xf numFmtId="0" fontId="10" fillId="5" borderId="0" xfId="0" applyFont="1" applyFill="1" applyAlignment="1">
      <alignment vertical="center" wrapText="1"/>
    </xf>
    <xf numFmtId="0" fontId="10" fillId="5" borderId="16"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2" fillId="2" borderId="0" xfId="0" applyFont="1" applyFill="1"/>
    <xf numFmtId="0" fontId="14" fillId="0" borderId="8" xfId="0" applyFont="1" applyBorder="1" applyAlignment="1">
      <alignment horizontal="center" vertical="center" wrapText="1"/>
    </xf>
    <xf numFmtId="0" fontId="14" fillId="0" borderId="27" xfId="0" applyFont="1" applyBorder="1" applyAlignment="1">
      <alignment horizontal="center" vertical="center" wrapText="1"/>
    </xf>
    <xf numFmtId="0" fontId="14" fillId="7"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0" xfId="0" applyFont="1" applyAlignment="1">
      <alignment horizontal="center" vertical="center" wrapText="1"/>
    </xf>
    <xf numFmtId="0" fontId="37" fillId="0" borderId="0" xfId="0" applyFont="1"/>
    <xf numFmtId="0" fontId="4" fillId="0" borderId="0" xfId="0" applyFont="1" applyAlignment="1">
      <alignment horizontal="left" vertical="top" wrapText="1"/>
    </xf>
    <xf numFmtId="0" fontId="20" fillId="5" borderId="0" xfId="0" applyFont="1" applyFill="1"/>
    <xf numFmtId="0" fontId="4" fillId="5" borderId="0" xfId="0" applyFont="1" applyFill="1" applyAlignment="1">
      <alignment horizontal="center" vertical="center" wrapText="1"/>
    </xf>
    <xf numFmtId="0" fontId="4" fillId="5" borderId="0" xfId="0" applyFont="1" applyFill="1"/>
    <xf numFmtId="0" fontId="21" fillId="0" borderId="0" xfId="0" applyFont="1" applyAlignment="1">
      <alignment horizontal="center" vertical="center" wrapText="1"/>
    </xf>
    <xf numFmtId="0" fontId="22" fillId="0" borderId="0" xfId="0" applyFont="1" applyAlignment="1">
      <alignment horizontal="right" vertical="center" wrapText="1"/>
    </xf>
    <xf numFmtId="0" fontId="22" fillId="0" borderId="0" xfId="0" applyFont="1" applyAlignment="1">
      <alignment horizontal="center" vertical="center" wrapText="1"/>
    </xf>
    <xf numFmtId="0" fontId="23" fillId="0" borderId="0" xfId="0" applyFont="1" applyAlignment="1">
      <alignment horizontal="left" vertical="top"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4" fillId="0" borderId="0" xfId="0" applyFont="1" applyAlignment="1">
      <alignment horizontal="center" vertical="center" wrapText="1"/>
    </xf>
    <xf numFmtId="0" fontId="22" fillId="0" borderId="0" xfId="0" applyFont="1" applyAlignment="1">
      <alignment wrapText="1"/>
    </xf>
    <xf numFmtId="0" fontId="24" fillId="0" borderId="0" xfId="0" applyFont="1" applyAlignment="1">
      <alignment wrapText="1"/>
    </xf>
    <xf numFmtId="0" fontId="24" fillId="0" borderId="0" xfId="0" applyFont="1"/>
    <xf numFmtId="0" fontId="23" fillId="0" borderId="0" xfId="0" applyFont="1" applyAlignment="1">
      <alignment vertical="top" wrapText="1"/>
    </xf>
    <xf numFmtId="0" fontId="25" fillId="5" borderId="0" xfId="0" applyFont="1" applyFill="1"/>
    <xf numFmtId="0" fontId="4" fillId="0" borderId="0" xfId="0" applyFont="1" applyAlignment="1">
      <alignment vertical="top"/>
    </xf>
    <xf numFmtId="0" fontId="22" fillId="0" borderId="0" xfId="0" applyFont="1"/>
    <xf numFmtId="0" fontId="26" fillId="5" borderId="0" xfId="0" applyFont="1" applyFill="1"/>
    <xf numFmtId="0" fontId="27" fillId="0" borderId="0" xfId="0" applyFont="1"/>
    <xf numFmtId="0" fontId="28" fillId="5" borderId="0" xfId="0" applyFont="1" applyFill="1"/>
    <xf numFmtId="0" fontId="22" fillId="0" borderId="0" xfId="0" applyFont="1" applyAlignment="1">
      <alignment horizontal="left" wrapText="1" indent="3"/>
    </xf>
    <xf numFmtId="0" fontId="29" fillId="0" borderId="0" xfId="0" applyFont="1" applyAlignment="1">
      <alignment horizontal="left" vertical="top" wrapText="1"/>
    </xf>
    <xf numFmtId="0" fontId="22" fillId="0" borderId="0" xfId="0" applyFont="1" applyAlignment="1">
      <alignment horizontal="left" indent="3"/>
    </xf>
    <xf numFmtId="0" fontId="22" fillId="0" borderId="0" xfId="0" applyFont="1" applyAlignment="1">
      <alignment horizontal="left" vertical="top" wrapText="1"/>
    </xf>
    <xf numFmtId="0" fontId="0" fillId="5" borderId="0" xfId="0" applyFill="1" applyAlignment="1">
      <alignment horizontal="left" vertical="top" wrapText="1"/>
    </xf>
    <xf numFmtId="0" fontId="24" fillId="0" borderId="0" xfId="0" applyFont="1" applyAlignment="1">
      <alignment horizontal="left" vertical="top" wrapText="1"/>
    </xf>
    <xf numFmtId="0" fontId="31" fillId="0" borderId="0" xfId="0" applyFont="1"/>
    <xf numFmtId="0" fontId="23" fillId="0" borderId="0" xfId="0" applyFont="1"/>
    <xf numFmtId="0" fontId="10" fillId="0" borderId="0" xfId="0" applyFont="1"/>
    <xf numFmtId="0" fontId="34" fillId="5" borderId="0" xfId="0" applyFont="1" applyFill="1" applyAlignment="1">
      <alignment vertical="top" wrapText="1"/>
    </xf>
    <xf numFmtId="0" fontId="35" fillId="5" borderId="0" xfId="0" applyFont="1" applyFill="1"/>
    <xf numFmtId="0" fontId="0" fillId="5" borderId="0" xfId="0" applyFill="1"/>
    <xf numFmtId="0" fontId="22" fillId="0" borderId="60" xfId="0" applyFont="1" applyBorder="1" applyAlignment="1" applyProtection="1">
      <alignment horizontal="left"/>
      <protection locked="0"/>
    </xf>
    <xf numFmtId="0" fontId="29" fillId="0" borderId="60" xfId="0" applyFont="1" applyBorder="1" applyAlignment="1" applyProtection="1">
      <alignment horizontal="left" wrapText="1"/>
      <protection locked="0"/>
    </xf>
    <xf numFmtId="0" fontId="21" fillId="0" borderId="0" xfId="0" applyFont="1" applyAlignment="1">
      <alignment horizontal="center" vertical="center" wrapText="1"/>
    </xf>
    <xf numFmtId="0" fontId="23" fillId="0" borderId="0" xfId="0" applyFont="1" applyAlignment="1">
      <alignment horizontal="left" vertical="top" wrapText="1"/>
    </xf>
    <xf numFmtId="0" fontId="23" fillId="0" borderId="60" xfId="0" applyFont="1" applyBorder="1" applyAlignment="1" applyProtection="1">
      <alignment horizontal="left" vertical="center" wrapText="1"/>
      <protection locked="0"/>
    </xf>
    <xf numFmtId="0" fontId="23" fillId="0" borderId="61" xfId="0" applyFont="1" applyBorder="1" applyAlignment="1" applyProtection="1">
      <alignment horizontal="left" vertical="center" wrapText="1"/>
      <protection locked="0"/>
    </xf>
    <xf numFmtId="0" fontId="4" fillId="0" borderId="0" xfId="0" applyFont="1" applyAlignment="1">
      <alignment horizontal="left" vertical="top" wrapText="1"/>
    </xf>
    <xf numFmtId="0" fontId="22" fillId="0" borderId="61" xfId="0" applyFont="1" applyBorder="1" applyAlignment="1" applyProtection="1">
      <alignment horizontal="left"/>
      <protection locked="0"/>
    </xf>
    <xf numFmtId="0" fontId="29" fillId="0" borderId="61" xfId="0" applyFont="1" applyBorder="1" applyAlignment="1" applyProtection="1">
      <alignment horizontal="left" wrapText="1"/>
      <protection locked="0"/>
    </xf>
    <xf numFmtId="0" fontId="22" fillId="0" borderId="61" xfId="0" applyFont="1" applyBorder="1" applyProtection="1">
      <protection locked="0"/>
    </xf>
    <xf numFmtId="0" fontId="27" fillId="0" borderId="61" xfId="0" applyFont="1" applyBorder="1" applyAlignment="1" applyProtection="1">
      <alignment horizontal="left"/>
      <protection locked="0"/>
    </xf>
    <xf numFmtId="0" fontId="24" fillId="0" borderId="0" xfId="0" applyFont="1" applyAlignment="1">
      <alignment horizontal="left" vertical="top" wrapText="1"/>
    </xf>
    <xf numFmtId="0" fontId="29" fillId="0" borderId="60" xfId="0" applyFont="1" applyBorder="1" applyAlignment="1" applyProtection="1">
      <alignment horizontal="left"/>
      <protection locked="0"/>
    </xf>
    <xf numFmtId="0" fontId="29" fillId="0" borderId="61" xfId="0" applyFont="1" applyBorder="1" applyAlignment="1" applyProtection="1">
      <alignment horizontal="left"/>
      <protection locked="0"/>
    </xf>
    <xf numFmtId="0" fontId="10" fillId="0" borderId="0" xfId="0" applyFont="1" applyAlignment="1">
      <alignment horizontal="left" vertical="top" wrapText="1"/>
    </xf>
    <xf numFmtId="0" fontId="1" fillId="2" borderId="0" xfId="0" applyFont="1" applyFill="1" applyAlignment="1">
      <alignment horizontal="left" vertical="top" wrapText="1"/>
    </xf>
    <xf numFmtId="0" fontId="1" fillId="2" borderId="0" xfId="0" quotePrefix="1" applyFont="1" applyFill="1" applyAlignment="1">
      <alignment horizontal="left" vertical="top" wrapText="1"/>
    </xf>
    <xf numFmtId="0" fontId="36" fillId="0" borderId="0" xfId="0" applyFont="1" applyAlignment="1">
      <alignment horizontal="left" vertical="top" wrapText="1"/>
    </xf>
    <xf numFmtId="0" fontId="5" fillId="2" borderId="0" xfId="0" applyFont="1" applyFill="1" applyAlignment="1">
      <alignment horizontal="left" vertical="top" wrapText="1"/>
    </xf>
    <xf numFmtId="0" fontId="2" fillId="2" borderId="0" xfId="0" applyFont="1" applyFill="1" applyAlignment="1">
      <alignment horizontal="left" vertical="top" wrapText="1"/>
    </xf>
    <xf numFmtId="0" fontId="13" fillId="0" borderId="40" xfId="0" applyFont="1" applyBorder="1" applyAlignment="1">
      <alignment horizontal="center" vertical="top" wrapText="1"/>
    </xf>
    <xf numFmtId="0" fontId="13" fillId="0" borderId="41" xfId="0" applyFont="1" applyBorder="1" applyAlignment="1">
      <alignment horizontal="center" vertical="top" wrapText="1"/>
    </xf>
    <xf numFmtId="0" fontId="13" fillId="0" borderId="42" xfId="0" applyFont="1" applyBorder="1" applyAlignment="1">
      <alignment horizontal="center" vertical="top" wrapText="1"/>
    </xf>
    <xf numFmtId="0" fontId="13" fillId="0" borderId="6" xfId="0" applyFont="1" applyBorder="1" applyAlignment="1">
      <alignment horizontal="center" vertical="top" wrapText="1"/>
    </xf>
    <xf numFmtId="0" fontId="13" fillId="0" borderId="62" xfId="0" applyFont="1" applyBorder="1" applyAlignment="1">
      <alignment horizontal="center" vertical="top" wrapText="1"/>
    </xf>
    <xf numFmtId="0" fontId="13" fillId="0" borderId="63" xfId="0" applyFont="1" applyBorder="1" applyAlignment="1">
      <alignment horizontal="center" vertical="top" wrapText="1"/>
    </xf>
    <xf numFmtId="0" fontId="17" fillId="0" borderId="17" xfId="0" applyFont="1" applyBorder="1" applyAlignment="1">
      <alignment horizontal="left" vertical="center" wrapText="1"/>
    </xf>
    <xf numFmtId="0" fontId="11" fillId="8" borderId="43" xfId="0" applyFont="1" applyFill="1" applyBorder="1" applyAlignment="1">
      <alignment horizontal="center" vertical="center" wrapText="1"/>
    </xf>
    <xf numFmtId="0" fontId="11" fillId="8" borderId="44" xfId="0" applyFont="1" applyFill="1" applyBorder="1" applyAlignment="1">
      <alignment horizontal="center" vertical="center" wrapText="1"/>
    </xf>
    <xf numFmtId="0" fontId="15" fillId="0" borderId="1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20" xfId="0" applyFont="1" applyBorder="1" applyAlignment="1">
      <alignment horizontal="center" vertical="center" wrapText="1"/>
    </xf>
    <xf numFmtId="0" fontId="17" fillId="0" borderId="10" xfId="0" applyFont="1" applyBorder="1" applyAlignment="1">
      <alignment horizontal="left" vertical="center" wrapText="1"/>
    </xf>
    <xf numFmtId="0" fontId="17" fillId="0" borderId="21" xfId="0" applyFont="1" applyBorder="1" applyAlignment="1">
      <alignment horizontal="left" vertical="center" wrapText="1"/>
    </xf>
    <xf numFmtId="0" fontId="17" fillId="0" borderId="13" xfId="0" applyFont="1" applyBorder="1" applyAlignment="1">
      <alignment horizontal="left" vertical="center" wrapText="1"/>
    </xf>
    <xf numFmtId="0" fontId="17" fillId="7" borderId="35" xfId="0" applyFont="1" applyFill="1" applyBorder="1" applyAlignment="1" applyProtection="1">
      <alignment horizontal="center" vertical="center" wrapText="1"/>
      <protection locked="0"/>
    </xf>
    <xf numFmtId="0" fontId="17" fillId="7" borderId="36" xfId="0" applyFont="1" applyFill="1" applyBorder="1" applyAlignment="1" applyProtection="1">
      <alignment horizontal="center" vertical="center" wrapText="1"/>
      <protection locked="0"/>
    </xf>
    <xf numFmtId="0" fontId="14" fillId="7" borderId="2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7" fillId="7" borderId="27" xfId="0" applyFont="1" applyFill="1" applyBorder="1" applyAlignment="1">
      <alignment vertical="center" wrapText="1"/>
    </xf>
    <xf numFmtId="0" fontId="17" fillId="7" borderId="14" xfId="0" applyFont="1" applyFill="1" applyBorder="1" applyAlignment="1">
      <alignment vertical="center" wrapText="1"/>
    </xf>
  </cellXfs>
  <cellStyles count="3">
    <cellStyle name="Comma 2" xfId="2" xr:uid="{859074CC-DD61-40BA-B52B-465624258739}"/>
    <cellStyle name="Normal" xfId="0" builtinId="0"/>
    <cellStyle name="Percent" xfId="1" builtinId="5"/>
  </cellStyles>
  <dxfs count="20">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473823</xdr:colOff>
      <xdr:row>1</xdr:row>
      <xdr:rowOff>89647</xdr:rowOff>
    </xdr:from>
    <xdr:to>
      <xdr:col>1</xdr:col>
      <xdr:colOff>1456551</xdr:colOff>
      <xdr:row>3</xdr:row>
      <xdr:rowOff>124699</xdr:rowOff>
    </xdr:to>
    <xdr:pic>
      <xdr:nvPicPr>
        <xdr:cNvPr id="2" name="Picture 1">
          <a:extLst>
            <a:ext uri="{FF2B5EF4-FFF2-40B4-BE49-F238E27FC236}">
              <a16:creationId xmlns:a16="http://schemas.microsoft.com/office/drawing/2014/main" id="{E9A010B8-C768-46D7-B9F3-CFF7175CCD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9098" y="286497"/>
          <a:ext cx="982728" cy="99072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5D136-7906-466F-AF98-62365DBE4C80}">
  <sheetPr>
    <pageSetUpPr fitToPage="1"/>
  </sheetPr>
  <dimension ref="A1:BB47"/>
  <sheetViews>
    <sheetView view="pageBreakPreview" zoomScaleNormal="85" zoomScaleSheetLayoutView="100" workbookViewId="0">
      <selection activeCell="B2" sqref="B2:H2"/>
    </sheetView>
  </sheetViews>
  <sheetFormatPr defaultRowHeight="14.5" x14ac:dyDescent="0.35"/>
  <cols>
    <col min="1" max="1" width="4.1796875" style="60" customWidth="1"/>
    <col min="2" max="2" width="24.54296875" style="60" customWidth="1"/>
    <col min="3" max="4" width="45.36328125" style="60" customWidth="1"/>
    <col min="5" max="5" width="4.54296875" style="60" customWidth="1"/>
    <col min="6" max="6" width="24.453125" style="60" customWidth="1"/>
    <col min="7" max="8" width="45.453125" style="60" customWidth="1"/>
    <col min="9" max="9" width="4.6328125" style="60" customWidth="1"/>
    <col min="10" max="10" width="4.1796875" style="60" customWidth="1"/>
    <col min="11" max="16384" width="8.7265625" style="60"/>
  </cols>
  <sheetData>
    <row r="1" spans="1:54" s="75" customFormat="1" ht="15.5" x14ac:dyDescent="0.35">
      <c r="A1" s="153"/>
      <c r="B1" s="72"/>
      <c r="C1" s="73"/>
      <c r="D1" s="73"/>
      <c r="E1" s="154"/>
      <c r="F1" s="154"/>
      <c r="G1" s="154"/>
      <c r="H1" s="154"/>
      <c r="I1" s="154"/>
      <c r="J1" s="155"/>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row>
    <row r="2" spans="1:54" s="75" customFormat="1" ht="30" customHeight="1" x14ac:dyDescent="0.35">
      <c r="A2" s="153"/>
      <c r="B2" s="187" t="s">
        <v>92</v>
      </c>
      <c r="C2" s="187"/>
      <c r="D2" s="187"/>
      <c r="E2" s="187"/>
      <c r="F2" s="187"/>
      <c r="G2" s="187"/>
      <c r="H2" s="187"/>
      <c r="I2" s="156"/>
      <c r="J2" s="155"/>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row>
    <row r="3" spans="1:54" s="75" customFormat="1" ht="45" customHeight="1" x14ac:dyDescent="0.35">
      <c r="A3" s="153"/>
      <c r="B3" s="156"/>
      <c r="C3" s="156"/>
      <c r="D3" s="156"/>
      <c r="E3" s="156"/>
      <c r="F3" s="156"/>
      <c r="G3" s="156"/>
      <c r="H3" s="157"/>
      <c r="I3" s="158"/>
      <c r="J3" s="155"/>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row>
    <row r="4" spans="1:54" s="75" customFormat="1" ht="15.5" customHeight="1" x14ac:dyDescent="0.35">
      <c r="A4" s="153"/>
      <c r="B4" s="156"/>
      <c r="C4" s="156"/>
      <c r="D4" s="156"/>
      <c r="E4" s="156"/>
      <c r="F4" s="156"/>
      <c r="G4" s="156"/>
      <c r="H4" s="157"/>
      <c r="I4" s="158"/>
      <c r="J4" s="155"/>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row>
    <row r="5" spans="1:54" s="75" customFormat="1" ht="18.5" x14ac:dyDescent="0.35">
      <c r="A5" s="153"/>
      <c r="B5" s="188" t="s">
        <v>93</v>
      </c>
      <c r="C5" s="188"/>
      <c r="D5" s="188"/>
      <c r="E5" s="188"/>
      <c r="F5" s="188"/>
      <c r="G5" s="188"/>
      <c r="H5" s="188"/>
      <c r="I5" s="158"/>
      <c r="J5" s="155"/>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row>
    <row r="6" spans="1:54" s="75" customFormat="1" ht="15.5" x14ac:dyDescent="0.35">
      <c r="A6" s="153"/>
      <c r="B6" s="160"/>
      <c r="C6" s="161"/>
      <c r="D6" s="161"/>
      <c r="E6" s="162"/>
      <c r="F6" s="162"/>
      <c r="G6" s="162"/>
      <c r="H6" s="162"/>
      <c r="I6" s="162"/>
      <c r="J6" s="155"/>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row>
    <row r="7" spans="1:54" s="34" customFormat="1" ht="37" x14ac:dyDescent="0.45">
      <c r="A7" s="153"/>
      <c r="B7" s="163" t="s">
        <v>94</v>
      </c>
      <c r="C7" s="189"/>
      <c r="D7" s="189"/>
      <c r="E7" s="189"/>
      <c r="F7" s="189"/>
      <c r="G7" s="42"/>
      <c r="H7" s="42"/>
      <c r="I7" s="42"/>
      <c r="J7" s="4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row>
    <row r="8" spans="1:54" s="34" customFormat="1" ht="18.5" x14ac:dyDescent="0.45">
      <c r="A8" s="153"/>
      <c r="B8" s="163"/>
      <c r="C8" s="44"/>
      <c r="D8" s="45"/>
      <c r="E8" s="42"/>
      <c r="F8" s="42"/>
      <c r="G8" s="42"/>
      <c r="H8" s="42"/>
      <c r="I8" s="42"/>
      <c r="J8" s="4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row>
    <row r="9" spans="1:54" s="34" customFormat="1" ht="18.5" x14ac:dyDescent="0.45">
      <c r="A9" s="153"/>
      <c r="B9" s="164" t="s">
        <v>95</v>
      </c>
      <c r="C9" s="44"/>
      <c r="D9" s="45"/>
      <c r="E9" s="42"/>
      <c r="F9" s="42"/>
      <c r="G9" s="42"/>
      <c r="H9" s="42"/>
      <c r="I9" s="42"/>
      <c r="J9" s="4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row>
    <row r="10" spans="1:54" s="34" customFormat="1" ht="18.5" x14ac:dyDescent="0.45">
      <c r="A10" s="153"/>
      <c r="B10" s="163" t="s">
        <v>96</v>
      </c>
      <c r="C10" s="189"/>
      <c r="D10" s="189"/>
      <c r="E10" s="189"/>
      <c r="F10" s="189"/>
      <c r="G10" s="42"/>
      <c r="H10" s="42"/>
      <c r="I10" s="42"/>
      <c r="J10" s="4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row>
    <row r="11" spans="1:54" s="34" customFormat="1" ht="18.5" x14ac:dyDescent="0.45">
      <c r="A11" s="153"/>
      <c r="B11" s="163" t="s">
        <v>97</v>
      </c>
      <c r="C11" s="190"/>
      <c r="D11" s="190"/>
      <c r="E11" s="190"/>
      <c r="F11" s="190"/>
      <c r="G11" s="42"/>
      <c r="H11" s="42"/>
      <c r="I11" s="42"/>
      <c r="J11" s="4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row>
    <row r="12" spans="1:54" s="34" customFormat="1" ht="18.5" x14ac:dyDescent="0.45">
      <c r="A12" s="153"/>
      <c r="B12" s="163" t="s">
        <v>98</v>
      </c>
      <c r="C12" s="190"/>
      <c r="D12" s="190"/>
      <c r="E12" s="190"/>
      <c r="F12" s="190"/>
      <c r="G12" s="42"/>
      <c r="H12" s="42"/>
      <c r="I12" s="42"/>
      <c r="J12" s="4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row>
    <row r="13" spans="1:54" s="34" customFormat="1" ht="18.5" x14ac:dyDescent="0.45">
      <c r="A13" s="153"/>
      <c r="B13" s="163" t="s">
        <v>99</v>
      </c>
      <c r="C13" s="190"/>
      <c r="D13" s="190"/>
      <c r="E13" s="190"/>
      <c r="F13" s="190"/>
      <c r="G13" s="42"/>
      <c r="H13" s="42"/>
      <c r="I13" s="42"/>
      <c r="J13" s="4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row>
    <row r="14" spans="1:54" s="34" customFormat="1" ht="18.5" x14ac:dyDescent="0.45">
      <c r="A14" s="153"/>
      <c r="B14" s="163" t="s">
        <v>100</v>
      </c>
      <c r="C14" s="190"/>
      <c r="D14" s="190"/>
      <c r="E14" s="190"/>
      <c r="F14" s="190"/>
      <c r="G14" s="42"/>
      <c r="H14" s="42"/>
      <c r="I14" s="42"/>
      <c r="J14" s="4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row>
    <row r="15" spans="1:54" s="75" customFormat="1" ht="15.5" x14ac:dyDescent="0.35">
      <c r="A15" s="153"/>
      <c r="B15" s="160"/>
      <c r="C15" s="161"/>
      <c r="D15" s="161"/>
      <c r="E15" s="162"/>
      <c r="F15" s="162"/>
      <c r="G15" s="162"/>
      <c r="H15" s="162"/>
      <c r="I15" s="162"/>
      <c r="J15" s="155"/>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row>
    <row r="16" spans="1:54" s="75" customFormat="1" ht="15.5" x14ac:dyDescent="0.35">
      <c r="A16" s="153"/>
      <c r="B16" s="160"/>
      <c r="C16" s="161"/>
      <c r="D16" s="161"/>
      <c r="E16" s="162"/>
      <c r="F16" s="162"/>
      <c r="G16" s="162"/>
      <c r="H16" s="162"/>
      <c r="I16" s="162"/>
      <c r="J16" s="155"/>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row>
    <row r="17" spans="1:54" s="75" customFormat="1" ht="18.5" x14ac:dyDescent="0.45">
      <c r="A17" s="153"/>
      <c r="B17" s="165" t="s">
        <v>101</v>
      </c>
      <c r="C17" s="161"/>
      <c r="D17" s="161"/>
      <c r="E17" s="162"/>
      <c r="F17" s="165" t="s">
        <v>102</v>
      </c>
      <c r="G17" s="165"/>
      <c r="H17" s="162"/>
      <c r="I17" s="162"/>
      <c r="J17" s="155"/>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row>
    <row r="18" spans="1:54" s="75" customFormat="1" ht="15.5" x14ac:dyDescent="0.35">
      <c r="A18" s="153"/>
      <c r="B18" s="191" t="s">
        <v>103</v>
      </c>
      <c r="C18" s="191"/>
      <c r="D18" s="191"/>
      <c r="E18" s="191"/>
      <c r="F18" s="191"/>
      <c r="G18" s="191"/>
      <c r="H18" s="191"/>
      <c r="I18" s="152"/>
      <c r="J18" s="155"/>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row>
    <row r="19" spans="1:54" s="75" customFormat="1" ht="159" customHeight="1" x14ac:dyDescent="0.35">
      <c r="A19" s="153"/>
      <c r="B19" s="188" t="s">
        <v>104</v>
      </c>
      <c r="C19" s="188"/>
      <c r="D19" s="188"/>
      <c r="E19" s="166"/>
      <c r="F19" s="188" t="s">
        <v>105</v>
      </c>
      <c r="G19" s="188"/>
      <c r="H19" s="188"/>
      <c r="I19" s="159"/>
      <c r="J19" s="155"/>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row>
    <row r="20" spans="1:54" s="171" customFormat="1" ht="18" customHeight="1" x14ac:dyDescent="0.45">
      <c r="A20" s="167"/>
      <c r="B20" s="168"/>
      <c r="C20" s="169"/>
      <c r="D20" s="169"/>
      <c r="E20" s="169"/>
      <c r="F20" s="168"/>
      <c r="G20" s="169"/>
      <c r="H20" s="169"/>
      <c r="I20" s="169"/>
      <c r="J20" s="170"/>
    </row>
    <row r="21" spans="1:54" s="48" customFormat="1" ht="25" customHeight="1" x14ac:dyDescent="0.45">
      <c r="A21" s="172"/>
      <c r="B21" s="169" t="s">
        <v>106</v>
      </c>
      <c r="C21" s="185"/>
      <c r="D21" s="185"/>
      <c r="E21" s="174"/>
      <c r="F21" s="169" t="s">
        <v>106</v>
      </c>
      <c r="G21" s="186"/>
      <c r="H21" s="186"/>
      <c r="I21" s="46"/>
      <c r="J21" s="47"/>
    </row>
    <row r="22" spans="1:54" s="48" customFormat="1" ht="24.5" customHeight="1" x14ac:dyDescent="0.45">
      <c r="A22" s="172"/>
      <c r="B22" s="163" t="s">
        <v>107</v>
      </c>
      <c r="C22" s="192"/>
      <c r="D22" s="192"/>
      <c r="E22" s="174"/>
      <c r="F22" s="163" t="s">
        <v>107</v>
      </c>
      <c r="G22" s="193"/>
      <c r="H22" s="193"/>
      <c r="I22" s="46"/>
      <c r="J22" s="47"/>
    </row>
    <row r="23" spans="1:54" s="48" customFormat="1" ht="25" customHeight="1" x14ac:dyDescent="0.45">
      <c r="A23" s="172"/>
      <c r="B23" s="169" t="s">
        <v>98</v>
      </c>
      <c r="C23" s="192"/>
      <c r="D23" s="192"/>
      <c r="E23" s="174"/>
      <c r="F23" s="169" t="s">
        <v>98</v>
      </c>
      <c r="G23" s="193"/>
      <c r="H23" s="193"/>
      <c r="I23" s="46"/>
      <c r="J23" s="47"/>
    </row>
    <row r="24" spans="1:54" s="48" customFormat="1" ht="25" customHeight="1" x14ac:dyDescent="0.45">
      <c r="A24" s="172"/>
      <c r="B24" s="169" t="s">
        <v>99</v>
      </c>
      <c r="C24" s="192"/>
      <c r="D24" s="192"/>
      <c r="E24" s="174"/>
      <c r="F24" s="169" t="s">
        <v>99</v>
      </c>
      <c r="G24" s="193"/>
      <c r="H24" s="193"/>
      <c r="I24" s="46"/>
      <c r="J24" s="47"/>
    </row>
    <row r="25" spans="1:54" s="48" customFormat="1" ht="25" customHeight="1" x14ac:dyDescent="0.45">
      <c r="A25" s="172"/>
      <c r="B25" s="169" t="s">
        <v>108</v>
      </c>
      <c r="C25" s="192"/>
      <c r="D25" s="192"/>
      <c r="E25" s="174"/>
      <c r="F25" s="169" t="s">
        <v>108</v>
      </c>
      <c r="G25" s="193"/>
      <c r="H25" s="193"/>
      <c r="I25" s="46"/>
      <c r="J25" s="47"/>
    </row>
    <row r="26" spans="1:54" s="48" customFormat="1" ht="25" customHeight="1" x14ac:dyDescent="0.45">
      <c r="A26" s="172"/>
      <c r="B26" s="169" t="s">
        <v>109</v>
      </c>
      <c r="C26" s="194"/>
      <c r="D26" s="194"/>
      <c r="E26" s="169"/>
      <c r="F26" s="169" t="s">
        <v>109</v>
      </c>
      <c r="G26" s="194"/>
      <c r="H26" s="194"/>
      <c r="I26" s="49"/>
      <c r="J26" s="47"/>
    </row>
    <row r="27" spans="1:54" s="48" customFormat="1" ht="25" customHeight="1" x14ac:dyDescent="0.45">
      <c r="A27" s="172"/>
      <c r="B27" s="173" t="s">
        <v>110</v>
      </c>
      <c r="C27" s="192"/>
      <c r="D27" s="192"/>
      <c r="E27" s="174"/>
      <c r="F27" s="175" t="s">
        <v>110</v>
      </c>
      <c r="G27" s="193"/>
      <c r="H27" s="193"/>
      <c r="I27" s="50"/>
      <c r="J27" s="47"/>
    </row>
    <row r="28" spans="1:54" s="48" customFormat="1" ht="25" customHeight="1" x14ac:dyDescent="0.45">
      <c r="A28" s="172"/>
      <c r="B28" s="169" t="s">
        <v>111</v>
      </c>
      <c r="C28" s="192"/>
      <c r="D28" s="192"/>
      <c r="E28" s="174"/>
      <c r="F28" s="169" t="s">
        <v>111</v>
      </c>
      <c r="G28" s="195"/>
      <c r="H28" s="195"/>
      <c r="I28" s="46"/>
      <c r="J28" s="47"/>
    </row>
    <row r="29" spans="1:54" s="34" customFormat="1" ht="15.5" x14ac:dyDescent="0.35">
      <c r="A29" s="153"/>
      <c r="B29" s="160"/>
      <c r="C29" s="51"/>
      <c r="D29" s="51"/>
      <c r="E29" s="162"/>
      <c r="F29" s="160"/>
      <c r="G29" s="52"/>
      <c r="H29" s="52"/>
      <c r="I29" s="42"/>
      <c r="J29" s="4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row>
    <row r="30" spans="1:54" s="48" customFormat="1" ht="18.5" x14ac:dyDescent="0.45">
      <c r="A30" s="167"/>
      <c r="B30" s="169" t="s">
        <v>112</v>
      </c>
      <c r="C30" s="185"/>
      <c r="D30" s="185"/>
      <c r="E30" s="174"/>
      <c r="F30" s="169" t="s">
        <v>112</v>
      </c>
      <c r="G30" s="186"/>
      <c r="H30" s="186"/>
      <c r="I30" s="46"/>
      <c r="J30" s="47"/>
    </row>
    <row r="31" spans="1:54" s="171" customFormat="1" ht="18.5" x14ac:dyDescent="0.45">
      <c r="A31" s="167"/>
      <c r="B31" s="169"/>
      <c r="C31" s="169"/>
      <c r="D31" s="176"/>
      <c r="E31" s="174"/>
      <c r="F31" s="174"/>
      <c r="G31" s="174"/>
      <c r="H31" s="176"/>
      <c r="I31" s="176"/>
      <c r="J31" s="177"/>
    </row>
    <row r="32" spans="1:54" s="155" customFormat="1" ht="15.5" x14ac:dyDescent="0.35">
      <c r="A32" s="153"/>
      <c r="B32" s="72"/>
      <c r="C32" s="73"/>
      <c r="D32" s="73"/>
      <c r="E32" s="154"/>
      <c r="F32" s="154"/>
      <c r="G32" s="154"/>
      <c r="H32" s="154"/>
      <c r="I32" s="154"/>
    </row>
    <row r="33" spans="1:54" s="155" customFormat="1" ht="15.5" x14ac:dyDescent="0.35">
      <c r="A33" s="153"/>
      <c r="B33" s="72"/>
      <c r="C33" s="73"/>
      <c r="D33" s="73"/>
      <c r="E33" s="154"/>
      <c r="F33" s="154"/>
      <c r="G33" s="154"/>
      <c r="H33" s="154"/>
      <c r="I33" s="154"/>
    </row>
    <row r="34" spans="1:54" s="179" customFormat="1" ht="25.5" customHeight="1" x14ac:dyDescent="0.3">
      <c r="A34" s="167"/>
      <c r="B34" s="196" t="s">
        <v>113</v>
      </c>
      <c r="C34" s="196"/>
      <c r="D34" s="196"/>
      <c r="E34" s="196"/>
      <c r="F34" s="196"/>
      <c r="G34" s="196"/>
      <c r="H34" s="196"/>
      <c r="I34" s="178"/>
      <c r="J34" s="167"/>
    </row>
    <row r="35" spans="1:54" s="179" customFormat="1" ht="115" customHeight="1" x14ac:dyDescent="0.3">
      <c r="A35" s="167"/>
      <c r="B35" s="188" t="s">
        <v>114</v>
      </c>
      <c r="C35" s="188"/>
      <c r="D35" s="188"/>
      <c r="E35" s="188"/>
      <c r="F35" s="188"/>
      <c r="G35" s="188"/>
      <c r="H35" s="188"/>
      <c r="I35" s="159"/>
      <c r="J35" s="167"/>
    </row>
    <row r="36" spans="1:54" s="179" customFormat="1" ht="18.5" x14ac:dyDescent="0.45">
      <c r="A36" s="167"/>
      <c r="B36" s="168"/>
      <c r="C36" s="180"/>
      <c r="D36" s="180"/>
      <c r="E36" s="53"/>
      <c r="H36" s="53"/>
      <c r="I36" s="53"/>
      <c r="J36" s="167"/>
    </row>
    <row r="37" spans="1:54" s="54" customFormat="1" ht="30" customHeight="1" x14ac:dyDescent="0.45">
      <c r="A37" s="167"/>
      <c r="B37" s="169" t="s">
        <v>106</v>
      </c>
      <c r="C37" s="197"/>
      <c r="D37" s="197"/>
      <c r="E37" s="197"/>
      <c r="F37" s="197"/>
      <c r="H37" s="55"/>
      <c r="I37" s="55"/>
      <c r="J37" s="56"/>
    </row>
    <row r="38" spans="1:54" s="54" customFormat="1" ht="18.5" x14ac:dyDescent="0.45">
      <c r="A38" s="167"/>
      <c r="B38" s="169" t="s">
        <v>98</v>
      </c>
      <c r="C38" s="198"/>
      <c r="D38" s="198"/>
      <c r="E38" s="198"/>
      <c r="F38" s="198"/>
      <c r="H38" s="55"/>
      <c r="I38" s="55"/>
      <c r="J38" s="56"/>
    </row>
    <row r="39" spans="1:54" s="54" customFormat="1" ht="18.5" x14ac:dyDescent="0.45">
      <c r="A39" s="167"/>
      <c r="B39" s="169" t="s">
        <v>111</v>
      </c>
      <c r="C39" s="198"/>
      <c r="D39" s="198"/>
      <c r="E39" s="198"/>
      <c r="F39" s="198"/>
      <c r="H39" s="55"/>
      <c r="I39" s="55"/>
      <c r="J39" s="56"/>
    </row>
    <row r="40" spans="1:54" s="54" customFormat="1" ht="18.5" x14ac:dyDescent="0.45">
      <c r="A40" s="167"/>
      <c r="B40" s="169"/>
      <c r="C40" s="57"/>
      <c r="D40" s="58"/>
      <c r="E40" s="55"/>
      <c r="H40" s="55"/>
      <c r="I40" s="55"/>
      <c r="J40" s="56"/>
    </row>
    <row r="41" spans="1:54" s="54" customFormat="1" ht="18.5" x14ac:dyDescent="0.45">
      <c r="A41" s="167"/>
      <c r="B41" s="169" t="s">
        <v>112</v>
      </c>
      <c r="C41" s="185"/>
      <c r="D41" s="185"/>
      <c r="E41" s="185"/>
      <c r="F41" s="185"/>
      <c r="G41" s="59"/>
      <c r="H41" s="59"/>
      <c r="I41" s="59"/>
      <c r="J41" s="56"/>
    </row>
    <row r="42" spans="1:54" s="171" customFormat="1" ht="18.5" x14ac:dyDescent="0.45">
      <c r="A42" s="167"/>
      <c r="B42" s="180"/>
      <c r="C42" s="180"/>
      <c r="D42" s="180"/>
      <c r="E42" s="180"/>
      <c r="F42" s="180"/>
      <c r="G42" s="180"/>
      <c r="H42" s="180"/>
      <c r="I42" s="180"/>
      <c r="J42" s="167"/>
    </row>
    <row r="43" spans="1:54" s="171" customFormat="1" ht="18.5" x14ac:dyDescent="0.45">
      <c r="A43" s="167"/>
      <c r="B43" s="180"/>
      <c r="C43" s="180"/>
      <c r="D43" s="180"/>
      <c r="E43" s="180"/>
      <c r="F43" s="180"/>
      <c r="G43" s="180"/>
      <c r="H43" s="180"/>
      <c r="I43" s="180"/>
      <c r="J43" s="167"/>
    </row>
    <row r="44" spans="1:54" s="171" customFormat="1" ht="18.5" x14ac:dyDescent="0.45">
      <c r="A44" s="167"/>
      <c r="B44" s="181" t="s">
        <v>115</v>
      </c>
      <c r="C44" s="180"/>
      <c r="D44" s="180"/>
      <c r="E44" s="180"/>
      <c r="F44" s="180"/>
      <c r="G44" s="180"/>
      <c r="H44" s="180"/>
      <c r="I44" s="180"/>
      <c r="J44" s="167"/>
    </row>
    <row r="45" spans="1:54" s="171" customFormat="1" ht="18.5" x14ac:dyDescent="0.3">
      <c r="A45" s="167"/>
      <c r="B45" s="199" t="s">
        <v>116</v>
      </c>
      <c r="C45" s="196"/>
      <c r="D45" s="196"/>
      <c r="E45" s="196"/>
      <c r="F45" s="196"/>
      <c r="G45" s="196"/>
      <c r="H45" s="196"/>
      <c r="I45" s="178"/>
      <c r="J45" s="182"/>
    </row>
    <row r="46" spans="1:54" customFormat="1" x14ac:dyDescent="0.35">
      <c r="A46" s="183"/>
      <c r="J46" s="184"/>
    </row>
    <row r="47" spans="1:54" s="75" customFormat="1" ht="15.5" x14ac:dyDescent="0.35">
      <c r="A47" s="153"/>
      <c r="B47" s="72"/>
      <c r="C47" s="73"/>
      <c r="D47" s="73"/>
      <c r="E47" s="154"/>
      <c r="F47" s="154"/>
      <c r="G47" s="154"/>
      <c r="H47" s="154"/>
      <c r="I47" s="154"/>
      <c r="J47" s="155"/>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row>
  </sheetData>
  <sheetProtection sheet="1" objects="1" scenarios="1"/>
  <mergeCells count="36">
    <mergeCell ref="C37:F37"/>
    <mergeCell ref="C38:F38"/>
    <mergeCell ref="C39:F39"/>
    <mergeCell ref="C41:F41"/>
    <mergeCell ref="B45:H45"/>
    <mergeCell ref="B35:H35"/>
    <mergeCell ref="C25:D25"/>
    <mergeCell ref="G25:H25"/>
    <mergeCell ref="C26:D26"/>
    <mergeCell ref="G26:H26"/>
    <mergeCell ref="C27:D27"/>
    <mergeCell ref="G27:H27"/>
    <mergeCell ref="C28:D28"/>
    <mergeCell ref="G28:H28"/>
    <mergeCell ref="C30:D30"/>
    <mergeCell ref="G30:H30"/>
    <mergeCell ref="B34:H34"/>
    <mergeCell ref="C22:D22"/>
    <mergeCell ref="G22:H22"/>
    <mergeCell ref="C23:D23"/>
    <mergeCell ref="G23:H23"/>
    <mergeCell ref="C24:D24"/>
    <mergeCell ref="G24:H24"/>
    <mergeCell ref="C21:D21"/>
    <mergeCell ref="G21:H21"/>
    <mergeCell ref="B2:H2"/>
    <mergeCell ref="B5:H5"/>
    <mergeCell ref="C7:F7"/>
    <mergeCell ref="C10:F10"/>
    <mergeCell ref="C11:F11"/>
    <mergeCell ref="C12:F12"/>
    <mergeCell ref="C13:F13"/>
    <mergeCell ref="C14:F14"/>
    <mergeCell ref="B18:H18"/>
    <mergeCell ref="B19:D19"/>
    <mergeCell ref="F19:H19"/>
  </mergeCells>
  <pageMargins left="0.7" right="0.7" top="0.75" bottom="0.75" header="0.3" footer="0.3"/>
  <pageSetup paperSize="9" scale="52" fitToHeight="0" orientation="landscape" r:id="rId1"/>
  <rowBreaks count="1" manualBreakCount="1">
    <brk id="32"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Please select a qualification from the list." xr:uid="{70AFD751-DF72-488F-B916-E9D6D4FCD4A0}">
          <x14:formula1>
            <xm:f>'Annex C'!$A$2:$A$8</xm:f>
          </x14:formula1>
          <xm:sqref>C26:D26 G26:H26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EB463-4BA3-4DE5-B916-B8E537ECB43D}">
  <dimension ref="B1:AU31"/>
  <sheetViews>
    <sheetView tabSelected="1" workbookViewId="0">
      <selection activeCell="C1" sqref="C1:G1"/>
    </sheetView>
  </sheetViews>
  <sheetFormatPr defaultColWidth="21.6328125" defaultRowHeight="14.5" x14ac:dyDescent="0.35"/>
  <cols>
    <col min="1" max="1" width="3.90625" style="77" customWidth="1"/>
    <col min="2" max="2" width="3.36328125" style="93" customWidth="1"/>
    <col min="3" max="3" width="25.54296875" style="77" customWidth="1"/>
    <col min="4" max="4" width="20.54296875" style="77" customWidth="1"/>
    <col min="5" max="5" width="32.08984375" style="77" customWidth="1"/>
    <col min="6" max="6" width="31.54296875" style="77" customWidth="1"/>
    <col min="7" max="7" width="21.36328125" style="77" customWidth="1"/>
    <col min="8" max="8" width="4.36328125" style="77" customWidth="1"/>
    <col min="9" max="9" width="6.54296875" style="77" customWidth="1"/>
    <col min="10" max="10" width="6.90625" style="77" customWidth="1"/>
    <col min="11" max="16" width="4.36328125" style="77" customWidth="1"/>
    <col min="17" max="18" width="6.54296875" style="77" customWidth="1"/>
    <col min="19" max="24" width="4.453125" style="77" customWidth="1"/>
    <col min="25" max="25" width="6.54296875" style="77" customWidth="1"/>
    <col min="26" max="29" width="4.36328125" style="77" customWidth="1"/>
    <col min="30" max="31" width="6.54296875" style="77" customWidth="1"/>
    <col min="32" max="32" width="3.90625" style="77" customWidth="1"/>
    <col min="33" max="33" width="3.6328125" style="77" customWidth="1"/>
    <col min="34" max="38" width="4.36328125" style="77" customWidth="1"/>
    <col min="39" max="39" width="6.54296875" style="77" customWidth="1"/>
    <col min="40" max="16384" width="21.6328125" style="77"/>
  </cols>
  <sheetData>
    <row r="1" spans="2:47" ht="26" customHeight="1" x14ac:dyDescent="0.35">
      <c r="B1" s="76"/>
      <c r="C1" s="204" t="s">
        <v>131</v>
      </c>
      <c r="D1" s="204"/>
      <c r="E1" s="204"/>
      <c r="F1" s="204"/>
      <c r="G1" s="204"/>
    </row>
    <row r="2" spans="2:47" ht="25.25" customHeight="1" x14ac:dyDescent="0.35">
      <c r="B2" s="76"/>
    </row>
    <row r="3" spans="2:47" ht="33.5" customHeight="1" x14ac:dyDescent="0.35">
      <c r="B3" s="78">
        <v>1</v>
      </c>
      <c r="C3" s="202" t="s">
        <v>117</v>
      </c>
      <c r="D3" s="202"/>
      <c r="E3" s="202"/>
      <c r="F3" s="202"/>
    </row>
    <row r="4" spans="2:47" ht="15.5" x14ac:dyDescent="0.35">
      <c r="B4" s="79"/>
      <c r="C4" s="80"/>
      <c r="D4" s="80"/>
      <c r="E4" s="80"/>
      <c r="F4" s="80"/>
    </row>
    <row r="5" spans="2:47" ht="206.5" customHeight="1" x14ac:dyDescent="0.35">
      <c r="B5" s="78">
        <f>B3+1</f>
        <v>2</v>
      </c>
      <c r="C5" s="191" t="s">
        <v>122</v>
      </c>
      <c r="D5" s="191"/>
      <c r="E5" s="191"/>
      <c r="F5" s="191"/>
    </row>
    <row r="6" spans="2:47" ht="15.5" x14ac:dyDescent="0.35">
      <c r="B6" s="78"/>
      <c r="C6" s="78"/>
      <c r="D6" s="78"/>
      <c r="E6" s="78"/>
      <c r="F6" s="78"/>
    </row>
    <row r="7" spans="2:47" ht="57.65" customHeight="1" thickBot="1" x14ac:dyDescent="0.4">
      <c r="B7" s="78">
        <v>3</v>
      </c>
      <c r="C7" s="203" t="s">
        <v>90</v>
      </c>
      <c r="D7" s="203"/>
      <c r="E7" s="203"/>
      <c r="F7" s="203"/>
    </row>
    <row r="8" spans="2:47" ht="31" x14ac:dyDescent="0.35">
      <c r="B8" s="79"/>
      <c r="C8" s="81" t="s">
        <v>118</v>
      </c>
      <c r="D8" s="82" t="s">
        <v>79</v>
      </c>
      <c r="E8" s="83" t="s">
        <v>86</v>
      </c>
      <c r="F8" s="80"/>
    </row>
    <row r="9" spans="2:47" ht="15.5" x14ac:dyDescent="0.35">
      <c r="B9" s="79"/>
      <c r="C9" s="84" t="s">
        <v>2</v>
      </c>
      <c r="D9" s="85" t="s">
        <v>80</v>
      </c>
      <c r="E9" s="86" t="s">
        <v>83</v>
      </c>
      <c r="F9" s="80"/>
    </row>
    <row r="10" spans="2:47" ht="31" x14ac:dyDescent="0.35">
      <c r="B10" s="79"/>
      <c r="C10" s="87" t="s">
        <v>1</v>
      </c>
      <c r="D10" s="88" t="s">
        <v>81</v>
      </c>
      <c r="E10" s="89" t="s">
        <v>84</v>
      </c>
      <c r="F10" s="80"/>
    </row>
    <row r="11" spans="2:47" ht="47" thickBot="1" x14ac:dyDescent="0.4">
      <c r="B11" s="76"/>
      <c r="C11" s="90" t="s">
        <v>0</v>
      </c>
      <c r="D11" s="91" t="s">
        <v>82</v>
      </c>
      <c r="E11" s="92" t="s">
        <v>85</v>
      </c>
    </row>
    <row r="12" spans="2:47" x14ac:dyDescent="0.35">
      <c r="C12" s="94"/>
      <c r="AH12" s="95"/>
      <c r="AI12" s="95"/>
      <c r="AJ12" s="95"/>
      <c r="AK12" s="95"/>
      <c r="AL12" s="95"/>
      <c r="AN12" s="95"/>
      <c r="AO12" s="95"/>
      <c r="AP12" s="95"/>
      <c r="AQ12" s="95"/>
      <c r="AR12" s="95"/>
      <c r="AS12" s="95"/>
      <c r="AT12" s="95"/>
      <c r="AU12" s="95"/>
    </row>
    <row r="13" spans="2:47" ht="66.650000000000006" customHeight="1" x14ac:dyDescent="0.35">
      <c r="B13" s="78">
        <v>4</v>
      </c>
      <c r="C13" s="191" t="s">
        <v>91</v>
      </c>
      <c r="D13" s="191"/>
      <c r="E13" s="191"/>
      <c r="F13" s="191"/>
      <c r="Q13" s="96"/>
      <c r="R13" s="96"/>
      <c r="S13" s="96"/>
      <c r="T13" s="96"/>
      <c r="U13" s="96"/>
      <c r="V13" s="96"/>
      <c r="W13" s="96"/>
      <c r="X13" s="96"/>
      <c r="Y13" s="96"/>
      <c r="Z13" s="96"/>
      <c r="AA13" s="96"/>
      <c r="AB13" s="96"/>
      <c r="AC13" s="96"/>
      <c r="AD13" s="96"/>
      <c r="AE13" s="96"/>
      <c r="AF13" s="96"/>
      <c r="AG13" s="96"/>
      <c r="AH13" s="95"/>
      <c r="AI13" s="95"/>
      <c r="AJ13" s="95"/>
      <c r="AK13" s="95"/>
      <c r="AL13" s="96"/>
      <c r="AM13" s="95"/>
      <c r="AN13" s="95"/>
      <c r="AO13" s="95"/>
      <c r="AP13" s="95"/>
      <c r="AQ13" s="95"/>
      <c r="AR13" s="95"/>
      <c r="AS13" s="95"/>
      <c r="AT13" s="95"/>
    </row>
    <row r="14" spans="2:47" x14ac:dyDescent="0.35">
      <c r="Q14" s="96"/>
      <c r="R14" s="96"/>
      <c r="S14" s="96"/>
      <c r="T14" s="96"/>
      <c r="U14" s="96"/>
      <c r="V14" s="96"/>
      <c r="W14" s="96"/>
      <c r="X14" s="96"/>
      <c r="Y14" s="96"/>
      <c r="Z14" s="96"/>
      <c r="AA14" s="96"/>
      <c r="AB14" s="96"/>
      <c r="AC14" s="96"/>
      <c r="AD14" s="96"/>
      <c r="AE14" s="96"/>
      <c r="AF14" s="96"/>
      <c r="AG14" s="96"/>
      <c r="AH14" s="95"/>
      <c r="AI14" s="95"/>
      <c r="AJ14" s="95"/>
      <c r="AK14" s="95"/>
      <c r="AL14" s="96"/>
      <c r="AM14" s="95"/>
      <c r="AN14" s="95"/>
      <c r="AO14" s="95"/>
      <c r="AP14" s="95"/>
      <c r="AQ14" s="95"/>
      <c r="AR14" s="95"/>
      <c r="AS14" s="95"/>
      <c r="AT14" s="95"/>
    </row>
    <row r="15" spans="2:47" x14ac:dyDescent="0.35">
      <c r="Q15" s="96"/>
      <c r="R15" s="96"/>
      <c r="S15" s="96"/>
      <c r="T15" s="96"/>
      <c r="U15" s="96"/>
      <c r="V15" s="96"/>
      <c r="W15" s="96"/>
      <c r="X15" s="96"/>
      <c r="Y15" s="96"/>
      <c r="Z15" s="96"/>
      <c r="AA15" s="96"/>
      <c r="AB15" s="96"/>
      <c r="AC15" s="95"/>
      <c r="AD15" s="95"/>
      <c r="AE15" s="95"/>
      <c r="AF15" s="95"/>
      <c r="AG15" s="96"/>
      <c r="AH15" s="95"/>
      <c r="AI15" s="95"/>
      <c r="AJ15" s="95"/>
      <c r="AK15" s="95"/>
      <c r="AL15" s="95"/>
      <c r="AM15" s="95"/>
      <c r="AN15" s="95"/>
      <c r="AO15" s="95"/>
    </row>
    <row r="16" spans="2:47" x14ac:dyDescent="0.35">
      <c r="C16" s="97"/>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5"/>
      <c r="AD16" s="95"/>
      <c r="AE16" s="95"/>
      <c r="AF16" s="95"/>
      <c r="AG16" s="96"/>
      <c r="AH16" s="95"/>
      <c r="AI16" s="95"/>
      <c r="AJ16" s="95"/>
      <c r="AK16" s="95"/>
      <c r="AL16" s="95"/>
      <c r="AM16" s="95"/>
      <c r="AN16" s="95"/>
      <c r="AO16" s="95"/>
    </row>
    <row r="17" spans="3:30" x14ac:dyDescent="0.35">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row>
    <row r="18" spans="3:30" x14ac:dyDescent="0.35">
      <c r="C18" s="201"/>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row>
    <row r="19" spans="3:30" x14ac:dyDescent="0.35">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row>
    <row r="20" spans="3:30" x14ac:dyDescent="0.35">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row>
    <row r="21" spans="3:30" x14ac:dyDescent="0.35">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row>
    <row r="22" spans="3:30" x14ac:dyDescent="0.35">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row>
    <row r="23" spans="3:30" x14ac:dyDescent="0.35">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row>
    <row r="24" spans="3:30" x14ac:dyDescent="0.35">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row>
    <row r="25" spans="3:30" x14ac:dyDescent="0.35">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row>
    <row r="26" spans="3:30" x14ac:dyDescent="0.35">
      <c r="C26" s="200"/>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row>
    <row r="27" spans="3:30" x14ac:dyDescent="0.35">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row>
    <row r="28" spans="3:30" x14ac:dyDescent="0.35">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row>
    <row r="29" spans="3:30" x14ac:dyDescent="0.35">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row>
    <row r="30" spans="3:30" x14ac:dyDescent="0.35">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row>
    <row r="31" spans="3:30" x14ac:dyDescent="0.35">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row>
  </sheetData>
  <sheetProtection sheet="1" objects="1" scenarios="1"/>
  <mergeCells count="20">
    <mergeCell ref="C3:F3"/>
    <mergeCell ref="C5:F5"/>
    <mergeCell ref="C7:F7"/>
    <mergeCell ref="C13:F13"/>
    <mergeCell ref="C1:G1"/>
    <mergeCell ref="C30:AD30"/>
    <mergeCell ref="C31:AD31"/>
    <mergeCell ref="C24:AD24"/>
    <mergeCell ref="C25:AD25"/>
    <mergeCell ref="C26:AD26"/>
    <mergeCell ref="C27:AD27"/>
    <mergeCell ref="C28:AD28"/>
    <mergeCell ref="C29:AD29"/>
    <mergeCell ref="C23:AD23"/>
    <mergeCell ref="C17:AD17"/>
    <mergeCell ref="C18:AD18"/>
    <mergeCell ref="C19:AD19"/>
    <mergeCell ref="C20:AD20"/>
    <mergeCell ref="C21:AD21"/>
    <mergeCell ref="C22:AD2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AD6C2-F560-45DB-9B3B-63744D9D1D2B}">
  <dimension ref="A1:BD596"/>
  <sheetViews>
    <sheetView zoomScaleNormal="100" workbookViewId="0">
      <selection activeCell="F3" sqref="F3"/>
    </sheetView>
  </sheetViews>
  <sheetFormatPr defaultColWidth="9.08984375" defaultRowHeight="15.5" x14ac:dyDescent="0.35"/>
  <cols>
    <col min="1" max="1" width="4.08984375" style="34" customWidth="1"/>
    <col min="2" max="2" width="26.36328125" style="71" customWidth="1"/>
    <col min="3" max="3" width="49.08984375" style="45" customWidth="1"/>
    <col min="4" max="4" width="54.1796875" style="45" customWidth="1"/>
    <col min="5" max="5" width="10.90625" style="41" customWidth="1"/>
    <col min="6" max="6" width="34.36328125" style="42" customWidth="1"/>
    <col min="7" max="7" width="4.08984375" style="34" customWidth="1"/>
    <col min="8" max="12" width="9.08984375" style="33"/>
    <col min="13" max="13" width="8.6328125" style="33" customWidth="1"/>
    <col min="14" max="56" width="9.08984375" style="33"/>
    <col min="57" max="16384" width="9.08984375" style="34"/>
  </cols>
  <sheetData>
    <row r="1" spans="1:56" s="75" customFormat="1" ht="22.5" customHeight="1" thickBot="1" x14ac:dyDescent="0.4">
      <c r="A1" s="98"/>
      <c r="B1" s="99"/>
      <c r="C1" s="100"/>
      <c r="D1" s="100"/>
      <c r="E1" s="101"/>
      <c r="F1" s="102"/>
      <c r="G1" s="103"/>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row>
    <row r="2" spans="1:56" s="75" customFormat="1" ht="57.75" customHeight="1" thickBot="1" x14ac:dyDescent="0.4">
      <c r="A2" s="104"/>
      <c r="B2" s="105" t="s">
        <v>64</v>
      </c>
      <c r="C2" s="105" t="s">
        <v>3</v>
      </c>
      <c r="D2" s="105" t="s">
        <v>4</v>
      </c>
      <c r="E2" s="105" t="s">
        <v>5</v>
      </c>
      <c r="F2" s="105" t="s">
        <v>6</v>
      </c>
      <c r="G2" s="106"/>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row>
    <row r="3" spans="1:56" s="36" customFormat="1" ht="45" customHeight="1" thickBot="1" x14ac:dyDescent="0.4">
      <c r="A3" s="107"/>
      <c r="B3" s="214" t="s">
        <v>28</v>
      </c>
      <c r="C3" s="108" t="s">
        <v>29</v>
      </c>
      <c r="D3" s="109" t="s">
        <v>7</v>
      </c>
      <c r="E3" s="144" t="str">
        <f>IF(AND($F$3&lt;&gt;"",OR($F$3=0,$F$3=1,$F$3=2)),"Low",IF($F$3=3,"Medium",IF($F$3&gt;3,"High","Please input value at column F")))</f>
        <v>Please input value at column F</v>
      </c>
      <c r="F3" s="10"/>
      <c r="G3" s="61"/>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row>
    <row r="4" spans="1:56" s="36" customFormat="1" x14ac:dyDescent="0.35">
      <c r="A4" s="107"/>
      <c r="B4" s="215"/>
      <c r="C4" s="217" t="s">
        <v>30</v>
      </c>
      <c r="D4" s="224" t="s">
        <v>7</v>
      </c>
      <c r="E4" s="222" t="str">
        <f>IF(AND($F$4&lt;&gt;"",$F$4=0),"Low",IF(OR($F$4=1,$F$4=2),"Medium",IF($F$4&gt;=3,"High","Please input value at column F")))</f>
        <v>Please input value at column F</v>
      </c>
      <c r="F4" s="220"/>
      <c r="G4" s="61"/>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row>
    <row r="5" spans="1:56" s="36" customFormat="1" ht="34.25" customHeight="1" thickBot="1" x14ac:dyDescent="0.4">
      <c r="A5" s="107"/>
      <c r="B5" s="215"/>
      <c r="C5" s="219"/>
      <c r="D5" s="225"/>
      <c r="E5" s="223"/>
      <c r="F5" s="221"/>
      <c r="G5" s="61"/>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row>
    <row r="6" spans="1:56" s="36" customFormat="1" ht="32.25" customHeight="1" thickBot="1" x14ac:dyDescent="0.4">
      <c r="A6" s="107"/>
      <c r="B6" s="215"/>
      <c r="C6" s="110" t="s">
        <v>8</v>
      </c>
      <c r="D6" s="111" t="s">
        <v>9</v>
      </c>
      <c r="E6" s="7"/>
      <c r="F6" s="11"/>
      <c r="G6" s="61"/>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row>
    <row r="7" spans="1:56" s="36" customFormat="1" ht="51" customHeight="1" x14ac:dyDescent="0.35">
      <c r="A7" s="107"/>
      <c r="B7" s="215"/>
      <c r="C7" s="217" t="s">
        <v>66</v>
      </c>
      <c r="D7" s="112" t="s">
        <v>67</v>
      </c>
      <c r="E7" s="3"/>
      <c r="F7" s="12"/>
      <c r="G7" s="61"/>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row>
    <row r="8" spans="1:56" s="36" customFormat="1" ht="46.75" customHeight="1" x14ac:dyDescent="0.35">
      <c r="A8" s="107"/>
      <c r="B8" s="215"/>
      <c r="C8" s="218"/>
      <c r="D8" s="113" t="s">
        <v>68</v>
      </c>
      <c r="E8" s="25"/>
      <c r="F8" s="13"/>
      <c r="G8" s="61"/>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row>
    <row r="9" spans="1:56" s="36" customFormat="1" ht="30.75" customHeight="1" thickBot="1" x14ac:dyDescent="0.4">
      <c r="A9" s="107"/>
      <c r="B9" s="215"/>
      <c r="C9" s="219"/>
      <c r="D9" s="114" t="s">
        <v>31</v>
      </c>
      <c r="E9" s="26"/>
      <c r="F9" s="14"/>
      <c r="G9" s="61"/>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row>
    <row r="10" spans="1:56" s="36" customFormat="1" ht="80.400000000000006" customHeight="1" thickBot="1" x14ac:dyDescent="0.4">
      <c r="A10" s="107"/>
      <c r="B10" s="215"/>
      <c r="C10" s="115" t="s">
        <v>87</v>
      </c>
      <c r="D10" s="116" t="s">
        <v>32</v>
      </c>
      <c r="E10" s="145" t="str">
        <f>IF(AND($F$10&lt;&gt;"",$F$10=0),"Low",IF(OR($F$10=1,$F$10=2),"Medium",IF($F$10&gt;=3,"High","Please input value at column F")))</f>
        <v>Please input value at column F</v>
      </c>
      <c r="F10" s="11"/>
      <c r="G10" s="61"/>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row>
    <row r="11" spans="1:56" s="36" customFormat="1" ht="46.5" customHeight="1" x14ac:dyDescent="0.35">
      <c r="A11" s="107"/>
      <c r="B11" s="215"/>
      <c r="C11" s="217" t="s">
        <v>65</v>
      </c>
      <c r="D11" s="117" t="s">
        <v>33</v>
      </c>
      <c r="E11" s="145" t="str">
        <f>IF(AND($F$11&lt;&gt;"",$F$11=0),"Low",IF(AND($F$11&gt;=1,$F$11&lt;=10),"Medium",IF($F$11&gt;=11,"High","Please input value at column F")))</f>
        <v>Please input value at column F</v>
      </c>
      <c r="F11" s="15"/>
      <c r="G11" s="61"/>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row>
    <row r="12" spans="1:56" s="36" customFormat="1" ht="46.5" customHeight="1" thickBot="1" x14ac:dyDescent="0.4">
      <c r="A12" s="107"/>
      <c r="B12" s="215"/>
      <c r="C12" s="219"/>
      <c r="D12" s="118" t="s">
        <v>34</v>
      </c>
      <c r="E12" s="27"/>
      <c r="F12" s="16"/>
      <c r="G12" s="61"/>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row>
    <row r="13" spans="1:56" s="36" customFormat="1" ht="46.5" customHeight="1" thickBot="1" x14ac:dyDescent="0.4">
      <c r="A13" s="107"/>
      <c r="B13" s="215"/>
      <c r="C13" s="119" t="s">
        <v>35</v>
      </c>
      <c r="D13" s="120" t="s">
        <v>36</v>
      </c>
      <c r="E13" s="146" t="str">
        <f>IF(AND($F$13&lt;&gt;"",$F$13&lt;=1),"Low",IF(AND($F$13&gt;=2,$F$13&lt;=7),"Medium",IF($F$13&gt;=8,"High","Please input value at column F")))</f>
        <v>Please input value at column F</v>
      </c>
      <c r="F13" s="17"/>
      <c r="G13" s="61"/>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row>
    <row r="14" spans="1:56" s="36" customFormat="1" ht="49.25" customHeight="1" thickBot="1" x14ac:dyDescent="0.4">
      <c r="A14" s="107"/>
      <c r="B14" s="215"/>
      <c r="C14" s="119" t="s">
        <v>37</v>
      </c>
      <c r="D14" s="109" t="s">
        <v>38</v>
      </c>
      <c r="E14" s="144" t="str">
        <f>IF(AND($F$14&lt;&gt;"",$F$14&lt;=1),"Low",IF($F$14=2,"Medium",IF($F$14&gt;=3,"High","Please input value at column F")))</f>
        <v>Please input value at column F</v>
      </c>
      <c r="F14" s="10"/>
      <c r="G14" s="61"/>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row>
    <row r="15" spans="1:56" s="36" customFormat="1" ht="58.25" customHeight="1" thickBot="1" x14ac:dyDescent="0.4">
      <c r="A15" s="107"/>
      <c r="B15" s="215"/>
      <c r="C15" s="119" t="s">
        <v>39</v>
      </c>
      <c r="D15" s="120" t="s">
        <v>40</v>
      </c>
      <c r="E15" s="146" t="str">
        <f>IF(AND($F$15&lt;&gt;"",$F$15=0),"Low",IF(AND($F$15&gt;=1,$F$15&lt;=3),"Medium",IF($F$15&gt;=4,"High","Please input value at column F")))</f>
        <v>Please input value at column F</v>
      </c>
      <c r="F15" s="17"/>
      <c r="G15" s="61"/>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row>
    <row r="16" spans="1:56" s="36" customFormat="1" ht="45.65" customHeight="1" thickBot="1" x14ac:dyDescent="0.4">
      <c r="A16" s="107"/>
      <c r="B16" s="215"/>
      <c r="C16" s="119" t="s">
        <v>41</v>
      </c>
      <c r="D16" s="121" t="s">
        <v>42</v>
      </c>
      <c r="E16" s="147" t="str">
        <f>IF(AND($F$16&lt;&gt;"",$F$16&gt;=0,$F$16&lt;=19),"Low",IF(AND($F$16&gt;=20,$F$16&lt;=150),"Medium",IF($F$16&gt;=151,"High","Please input value at column F")))</f>
        <v>Please input value at column F</v>
      </c>
      <c r="F16" s="18"/>
      <c r="G16" s="61"/>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row>
    <row r="17" spans="1:56" s="36" customFormat="1" ht="48" customHeight="1" thickBot="1" x14ac:dyDescent="0.4">
      <c r="A17" s="107"/>
      <c r="B17" s="216"/>
      <c r="C17" s="119" t="s">
        <v>43</v>
      </c>
      <c r="D17" s="120" t="s">
        <v>44</v>
      </c>
      <c r="E17" s="4"/>
      <c r="F17" s="17"/>
      <c r="G17" s="61"/>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row>
    <row r="18" spans="1:56" s="36" customFormat="1" ht="22.5" customHeight="1" thickBot="1" x14ac:dyDescent="0.4">
      <c r="A18" s="107"/>
      <c r="B18" s="122"/>
      <c r="C18" s="122"/>
      <c r="D18" s="123"/>
      <c r="E18" s="62"/>
      <c r="F18" s="63"/>
      <c r="G18" s="61"/>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row>
    <row r="19" spans="1:56" s="36" customFormat="1" ht="30.65" customHeight="1" x14ac:dyDescent="0.35">
      <c r="A19" s="107"/>
      <c r="B19" s="214" t="s">
        <v>10</v>
      </c>
      <c r="C19" s="217" t="s">
        <v>45</v>
      </c>
      <c r="D19" s="124" t="s">
        <v>11</v>
      </c>
      <c r="E19" s="6"/>
      <c r="F19" s="19"/>
      <c r="G19" s="61"/>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row>
    <row r="20" spans="1:56" s="36" customFormat="1" ht="30.65" customHeight="1" x14ac:dyDescent="0.35">
      <c r="A20" s="107"/>
      <c r="B20" s="215"/>
      <c r="C20" s="218"/>
      <c r="D20" s="125" t="s">
        <v>46</v>
      </c>
      <c r="E20" s="28"/>
      <c r="F20" s="20"/>
      <c r="G20" s="61"/>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row>
    <row r="21" spans="1:56" s="36" customFormat="1" ht="30.65" customHeight="1" thickBot="1" x14ac:dyDescent="0.4">
      <c r="A21" s="107"/>
      <c r="B21" s="215"/>
      <c r="C21" s="219"/>
      <c r="D21" s="126" t="s">
        <v>47</v>
      </c>
      <c r="E21" s="8"/>
      <c r="F21" s="21"/>
      <c r="G21" s="61"/>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row>
    <row r="22" spans="1:56" s="36" customFormat="1" ht="23.25" customHeight="1" x14ac:dyDescent="0.35">
      <c r="A22" s="107"/>
      <c r="B22" s="215"/>
      <c r="C22" s="217" t="s">
        <v>12</v>
      </c>
      <c r="D22" s="112" t="s">
        <v>13</v>
      </c>
      <c r="E22" s="3"/>
      <c r="F22" s="22"/>
      <c r="G22" s="61"/>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row>
    <row r="23" spans="1:56" s="36" customFormat="1" ht="23.25" customHeight="1" x14ac:dyDescent="0.35">
      <c r="A23" s="107"/>
      <c r="B23" s="215"/>
      <c r="C23" s="218"/>
      <c r="D23" s="113" t="s">
        <v>48</v>
      </c>
      <c r="E23" s="25"/>
      <c r="F23" s="23"/>
      <c r="G23" s="61"/>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row>
    <row r="24" spans="1:56" s="36" customFormat="1" ht="29.5" thickBot="1" x14ac:dyDescent="0.4">
      <c r="A24" s="107"/>
      <c r="B24" s="215"/>
      <c r="C24" s="219"/>
      <c r="D24" s="127" t="s">
        <v>49</v>
      </c>
      <c r="E24" s="9"/>
      <c r="F24" s="14"/>
      <c r="G24" s="61"/>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row>
    <row r="25" spans="1:56" s="38" customFormat="1" ht="16" thickBot="1" x14ac:dyDescent="0.4">
      <c r="A25" s="128"/>
      <c r="B25" s="215"/>
      <c r="C25" s="110" t="s">
        <v>14</v>
      </c>
      <c r="D25" s="129" t="s">
        <v>13</v>
      </c>
      <c r="E25" s="2"/>
      <c r="F25" s="24"/>
      <c r="G25" s="64"/>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row>
    <row r="26" spans="1:56" s="38" customFormat="1" ht="54" customHeight="1" thickBot="1" x14ac:dyDescent="0.4">
      <c r="A26" s="128"/>
      <c r="B26" s="216"/>
      <c r="C26" s="110" t="s">
        <v>50</v>
      </c>
      <c r="D26" s="112" t="s">
        <v>51</v>
      </c>
      <c r="E26" s="3"/>
      <c r="F26" s="12"/>
      <c r="G26" s="64"/>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row>
    <row r="27" spans="1:56" s="36" customFormat="1" ht="22.5" customHeight="1" thickBot="1" x14ac:dyDescent="0.4">
      <c r="A27" s="107"/>
      <c r="B27" s="122"/>
      <c r="C27" s="122"/>
      <c r="D27" s="123"/>
      <c r="E27" s="62"/>
      <c r="F27" s="63"/>
      <c r="G27" s="61"/>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row>
    <row r="28" spans="1:56" s="36" customFormat="1" ht="45.65" customHeight="1" x14ac:dyDescent="0.35">
      <c r="A28" s="107"/>
      <c r="B28" s="214" t="s">
        <v>69</v>
      </c>
      <c r="C28" s="217" t="s">
        <v>52</v>
      </c>
      <c r="D28" s="111" t="s">
        <v>53</v>
      </c>
      <c r="E28" s="145" t="str">
        <f>IF(AND($F$28&lt;&gt;"",$F$28&gt;=0%,$F$28&lt;0.5%),"Low",IF(AND($F$28&gt;=0.5%,$F$28&lt;=20.5%),"Medium",IF($F$28&gt;=20.5%,"High","Please input value at column F")))</f>
        <v>Please input value at column F</v>
      </c>
      <c r="F28" s="29"/>
      <c r="G28" s="61"/>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row>
    <row r="29" spans="1:56" s="36" customFormat="1" ht="48" customHeight="1" x14ac:dyDescent="0.35">
      <c r="A29" s="107"/>
      <c r="B29" s="215"/>
      <c r="C29" s="218"/>
      <c r="D29" s="130" t="s">
        <v>54</v>
      </c>
      <c r="E29" s="148" t="str">
        <f>IF(AND($F$29&lt;&gt;"",$F$29&gt;=0%,$F$29&lt;0.5%),"Low",IF(AND($F$29&gt;=0.5%,$F$29&lt;=25.5%),"Medium",IF($F$29&gt;=25.5%,"High","Please input value at column F")))</f>
        <v>Please input value at column F</v>
      </c>
      <c r="F29" s="30"/>
      <c r="G29" s="61"/>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row>
    <row r="30" spans="1:56" s="36" customFormat="1" ht="58.5" thickBot="1" x14ac:dyDescent="0.4">
      <c r="A30" s="107"/>
      <c r="B30" s="215"/>
      <c r="C30" s="219"/>
      <c r="D30" s="118" t="s">
        <v>88</v>
      </c>
      <c r="E30" s="149" t="str">
        <f>IF(AND($F$30&lt;&gt;"",$F$30&gt;=0%,$F$30&lt;0.5%),"Low",IF(AND($F$30&gt;=0.5%,$F$30&lt;=10.5%),"Medium",IF($F$30&gt;=10.5%,"High","Please input value at column F")))</f>
        <v>Please input value at column F</v>
      </c>
      <c r="F30" s="31"/>
      <c r="G30" s="61"/>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row>
    <row r="31" spans="1:56" s="36" customFormat="1" ht="52.25" customHeight="1" thickBot="1" x14ac:dyDescent="0.4">
      <c r="A31" s="107"/>
      <c r="B31" s="216"/>
      <c r="C31" s="119" t="s">
        <v>55</v>
      </c>
      <c r="D31" s="120" t="s">
        <v>56</v>
      </c>
      <c r="E31" s="146" t="str">
        <f>IF(AND($F$31&lt;&gt;"",$F$31=0),"Low",IF(AND($F$31&gt;0,$F$31&lt;=1),"Medium",IF($F$31&gt;=2,"High","Please input value at column F")))</f>
        <v>Please input value at column F</v>
      </c>
      <c r="F31" s="17"/>
      <c r="G31" s="61"/>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row>
    <row r="32" spans="1:56" s="36" customFormat="1" ht="22.5" customHeight="1" thickBot="1" x14ac:dyDescent="0.4">
      <c r="A32" s="107"/>
      <c r="B32" s="122"/>
      <c r="C32" s="122"/>
      <c r="D32" s="123"/>
      <c r="E32" s="62"/>
      <c r="F32" s="63"/>
      <c r="G32" s="61"/>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row>
    <row r="33" spans="1:56" s="36" customFormat="1" ht="51.75" customHeight="1" thickBot="1" x14ac:dyDescent="0.4">
      <c r="A33" s="107"/>
      <c r="B33" s="214" t="s">
        <v>57</v>
      </c>
      <c r="C33" s="119" t="s">
        <v>58</v>
      </c>
      <c r="D33" s="109" t="s">
        <v>59</v>
      </c>
      <c r="E33" s="5"/>
      <c r="F33" s="10"/>
      <c r="G33" s="61"/>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row>
    <row r="34" spans="1:56" s="38" customFormat="1" ht="91.5" customHeight="1" thickBot="1" x14ac:dyDescent="0.4">
      <c r="A34" s="128"/>
      <c r="B34" s="215"/>
      <c r="C34" s="119" t="s">
        <v>70</v>
      </c>
      <c r="D34" s="120" t="s">
        <v>89</v>
      </c>
      <c r="E34" s="4"/>
      <c r="F34" s="17"/>
      <c r="G34" s="64"/>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row>
    <row r="35" spans="1:56" s="38" customFormat="1" ht="53.4" customHeight="1" thickBot="1" x14ac:dyDescent="0.4">
      <c r="A35" s="128"/>
      <c r="B35" s="215"/>
      <c r="C35" s="119" t="s">
        <v>60</v>
      </c>
      <c r="D35" s="109" t="s">
        <v>71</v>
      </c>
      <c r="E35" s="144" t="str">
        <f>IF(AND($F$35&lt;&gt;"",$F$35&gt;=0,$F$35&lt;=399999999),"Low",IF(AND($F$35&gt;=400000000,$F$35&lt;=700000000),"Medium",IF($F$35&gt;=700000001,"High","Please input value at column F")))</f>
        <v>Please input value at column F</v>
      </c>
      <c r="F35" s="10"/>
      <c r="G35" s="64"/>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row>
    <row r="36" spans="1:56" s="38" customFormat="1" ht="73" thickBot="1" x14ac:dyDescent="0.4">
      <c r="A36" s="128"/>
      <c r="B36" s="215"/>
      <c r="C36" s="119" t="s">
        <v>72</v>
      </c>
      <c r="D36" s="120" t="s">
        <v>15</v>
      </c>
      <c r="E36" s="150" t="str">
        <f>IF(AND($F$36&lt;&gt;"",$F$36&gt;=0,$F$36&lt;=14),"Low",IF(AND($F$36&gt;=15,$F$36&lt;=50),"Medium",IF($F$36&gt;=51,"High","Please input value at column F")))</f>
        <v>Please input value at column F</v>
      </c>
      <c r="F36" s="32"/>
      <c r="G36" s="64"/>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row>
    <row r="37" spans="1:56" s="38" customFormat="1" ht="48.65" customHeight="1" thickBot="1" x14ac:dyDescent="0.4">
      <c r="A37" s="128"/>
      <c r="B37" s="215"/>
      <c r="C37" s="119" t="s">
        <v>73</v>
      </c>
      <c r="D37" s="109" t="s">
        <v>61</v>
      </c>
      <c r="E37" s="144" t="str">
        <f>IF(AND($F$37&lt;&gt;"",$F$37=0),"Low",IF(AND($F$37&gt;=1,$F$37&lt;=30),"Medium",IF($F$37&gt;=31,"High","Please input value at column F")))</f>
        <v>Please input value at column F</v>
      </c>
      <c r="F37" s="10"/>
      <c r="G37" s="64"/>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row>
    <row r="38" spans="1:56" s="38" customFormat="1" ht="42.75" customHeight="1" thickBot="1" x14ac:dyDescent="0.4">
      <c r="A38" s="128"/>
      <c r="B38" s="215"/>
      <c r="C38" s="119" t="s">
        <v>74</v>
      </c>
      <c r="D38" s="120" t="s">
        <v>75</v>
      </c>
      <c r="E38" s="146" t="str">
        <f>IF(AND($F$38&lt;&gt;"",$F$38&gt;=0,$F$38&lt;=39),"Low",IF(AND($F$38&gt;=40,$F$38&lt;=150),"Medium",IF($F$38&gt;=151,"High","Please input value at column F")))</f>
        <v>Please input value at column F</v>
      </c>
      <c r="F38" s="17"/>
      <c r="G38" s="64"/>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row>
    <row r="39" spans="1:56" s="38" customFormat="1" ht="58.5" customHeight="1" thickBot="1" x14ac:dyDescent="0.4">
      <c r="A39" s="128"/>
      <c r="B39" s="215"/>
      <c r="C39" s="110" t="s">
        <v>16</v>
      </c>
      <c r="D39" s="124" t="s">
        <v>17</v>
      </c>
      <c r="E39" s="6"/>
      <c r="G39" s="65"/>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row>
    <row r="40" spans="1:56" s="38" customFormat="1" ht="73" thickBot="1" x14ac:dyDescent="0.4">
      <c r="A40" s="128"/>
      <c r="B40" s="216"/>
      <c r="C40" s="119" t="s">
        <v>76</v>
      </c>
      <c r="D40" s="120" t="s">
        <v>18</v>
      </c>
      <c r="E40" s="146" t="str">
        <f>IF(AND($F$40&lt;&gt;"",$F$40&gt;=11),"Low",IF(AND($F$40&gt;=3,$F$40&lt;=10),"Medium",IF(AND($F$40&lt;=2,$F$40&lt;&gt;""),"High","Please input value at column F")))</f>
        <v>Please input value at column F</v>
      </c>
      <c r="F40" s="17"/>
      <c r="G40" s="64"/>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row>
    <row r="41" spans="1:56" s="36" customFormat="1" ht="22.5" customHeight="1" thickBot="1" x14ac:dyDescent="0.4">
      <c r="A41" s="107"/>
      <c r="B41" s="122"/>
      <c r="C41" s="122"/>
      <c r="D41" s="123"/>
      <c r="E41" s="62"/>
      <c r="F41" s="63"/>
      <c r="G41" s="61"/>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row>
    <row r="42" spans="1:56" s="38" customFormat="1" ht="47.25" customHeight="1" thickBot="1" x14ac:dyDescent="0.4">
      <c r="A42" s="128"/>
      <c r="B42" s="214" t="s">
        <v>62</v>
      </c>
      <c r="C42" s="211" t="s">
        <v>77</v>
      </c>
      <c r="D42" s="109" t="s">
        <v>19</v>
      </c>
      <c r="E42" s="144" t="str">
        <f>IF(AND($F$42&lt;&gt;"",$F$42=0),"Low",IF(AND($F$42&gt;=1,$F$42&lt;=25),"Medium",IF($F$42&gt;=26,"High","Please input value at column F")))</f>
        <v>Please input value at column F</v>
      </c>
      <c r="F42" s="10"/>
      <c r="G42" s="64"/>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row>
    <row r="43" spans="1:56" s="38" customFormat="1" ht="57.75" customHeight="1" thickBot="1" x14ac:dyDescent="0.4">
      <c r="A43" s="128"/>
      <c r="B43" s="215"/>
      <c r="C43" s="211"/>
      <c r="D43" s="120" t="s">
        <v>78</v>
      </c>
      <c r="E43" s="146" t="str">
        <f>IF(AND($F$43&lt;&gt;"",$F$43=0),"Low",IF(AND($F$43=1),"Medium",IF($F$43&gt;=2,"High","Please input value at column F")))</f>
        <v>Please input value at column F</v>
      </c>
      <c r="F43" s="17"/>
      <c r="G43" s="64"/>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row>
    <row r="44" spans="1:56" s="38" customFormat="1" ht="72" customHeight="1" thickBot="1" x14ac:dyDescent="0.4">
      <c r="A44" s="128"/>
      <c r="B44" s="215"/>
      <c r="C44" s="211"/>
      <c r="D44" s="109" t="s">
        <v>20</v>
      </c>
      <c r="E44" s="5"/>
      <c r="F44" s="10"/>
      <c r="G44" s="64"/>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row>
    <row r="45" spans="1:56" s="38" customFormat="1" ht="54" customHeight="1" thickBot="1" x14ac:dyDescent="0.4">
      <c r="A45" s="128"/>
      <c r="B45" s="215"/>
      <c r="C45" s="211"/>
      <c r="D45" s="120" t="s">
        <v>21</v>
      </c>
      <c r="E45" s="4"/>
      <c r="F45" s="17"/>
      <c r="G45" s="64"/>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row>
    <row r="46" spans="1:56" s="38" customFormat="1" ht="54" customHeight="1" thickBot="1" x14ac:dyDescent="0.4">
      <c r="A46" s="128"/>
      <c r="B46" s="215"/>
      <c r="C46" s="211"/>
      <c r="D46" s="109" t="s">
        <v>22</v>
      </c>
      <c r="E46" s="5"/>
      <c r="F46" s="10"/>
      <c r="G46" s="64"/>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row>
    <row r="47" spans="1:56" s="38" customFormat="1" ht="44" thickBot="1" x14ac:dyDescent="0.4">
      <c r="A47" s="128"/>
      <c r="B47" s="216"/>
      <c r="C47" s="211"/>
      <c r="D47" s="120" t="s">
        <v>63</v>
      </c>
      <c r="E47" s="4"/>
      <c r="F47" s="17"/>
      <c r="G47" s="64"/>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row>
    <row r="48" spans="1:56" ht="22.5" customHeight="1" x14ac:dyDescent="0.35">
      <c r="A48" s="104"/>
      <c r="B48" s="72"/>
      <c r="C48" s="73"/>
      <c r="D48" s="73"/>
      <c r="E48" s="67"/>
      <c r="F48" s="66"/>
      <c r="G48" s="68"/>
    </row>
    <row r="49" spans="1:56" ht="22.5" customHeight="1" thickBot="1" x14ac:dyDescent="0.4">
      <c r="A49" s="104"/>
      <c r="B49" s="72"/>
      <c r="C49" s="73"/>
      <c r="D49" s="73"/>
      <c r="E49" s="67"/>
      <c r="F49" s="66"/>
      <c r="G49" s="68"/>
    </row>
    <row r="50" spans="1:56" ht="36.75" customHeight="1" x14ac:dyDescent="0.35">
      <c r="A50" s="131"/>
      <c r="B50" s="72"/>
      <c r="C50" s="132" t="s">
        <v>23</v>
      </c>
      <c r="D50" s="133" t="s">
        <v>24</v>
      </c>
      <c r="E50" s="212" t="s">
        <v>25</v>
      </c>
      <c r="F50" s="213"/>
      <c r="G50" s="68"/>
    </row>
    <row r="51" spans="1:56" ht="45.5" customHeight="1" x14ac:dyDescent="0.35">
      <c r="A51" s="131"/>
      <c r="B51" s="72"/>
      <c r="C51" s="134" t="s">
        <v>26</v>
      </c>
      <c r="D51" s="135">
        <f>COUNTIF(E$3:E$47,"High")</f>
        <v>0</v>
      </c>
      <c r="E51" s="205" t="s">
        <v>119</v>
      </c>
      <c r="F51" s="206"/>
      <c r="G51" s="68"/>
    </row>
    <row r="52" spans="1:56" ht="45.5" customHeight="1" x14ac:dyDescent="0.35">
      <c r="A52" s="131"/>
      <c r="B52" s="72"/>
      <c r="C52" s="136" t="s">
        <v>1</v>
      </c>
      <c r="D52" s="137">
        <f>COUNTIF(E$3:E$47,"Medium")</f>
        <v>0</v>
      </c>
      <c r="E52" s="207"/>
      <c r="F52" s="208"/>
      <c r="G52" s="68"/>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row>
    <row r="53" spans="1:56" ht="45.5" customHeight="1" x14ac:dyDescent="0.35">
      <c r="A53" s="131"/>
      <c r="B53" s="72"/>
      <c r="C53" s="134" t="s">
        <v>2</v>
      </c>
      <c r="D53" s="135">
        <f>COUNTIF(E$3:E$47,"Low")</f>
        <v>0</v>
      </c>
      <c r="E53" s="207"/>
      <c r="F53" s="208"/>
      <c r="G53" s="68"/>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row>
    <row r="54" spans="1:56" ht="45.5" customHeight="1" x14ac:dyDescent="0.35">
      <c r="A54" s="131"/>
      <c r="B54" s="72"/>
      <c r="C54" s="136" t="s">
        <v>27</v>
      </c>
      <c r="D54" s="137">
        <f>COUNTIF(E$3:E$47,"Not applicable")</f>
        <v>0</v>
      </c>
      <c r="E54" s="207"/>
      <c r="F54" s="208"/>
      <c r="G54" s="68"/>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row>
    <row r="55" spans="1:56" ht="45.5" customHeight="1" x14ac:dyDescent="0.35">
      <c r="A55" s="131"/>
      <c r="B55" s="72"/>
      <c r="C55" s="136" t="s">
        <v>120</v>
      </c>
      <c r="D55" s="137" t="str">
        <f>IF(MAX($D$51:$D$53)&lt;1,"No IRA performed",IF(AND($D$53=$D$51,$D$51&gt;$D$52),"Medium",IF(SUM($D$51:$D$52)&lt;$D$53,_xlfn.XLOOKUP(MAX($D$51:$D$53),$D$51:$D$53,$C$51:$C$53,,,1),IF(MAX($D$51:$D$53)=$D$53,"Medium",_xlfn.XLOOKUP(MAX($D$51:$D$52),$D$51:$D$52,$C$51:$C$52)))))</f>
        <v>No IRA performed</v>
      </c>
      <c r="E55" s="207"/>
      <c r="F55" s="208"/>
      <c r="G55" s="68"/>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row>
    <row r="56" spans="1:56" ht="52" customHeight="1" x14ac:dyDescent="0.35">
      <c r="A56" s="131"/>
      <c r="B56" s="138"/>
      <c r="C56" s="134" t="s">
        <v>121</v>
      </c>
      <c r="D56" s="1"/>
      <c r="E56" s="209"/>
      <c r="F56" s="210"/>
      <c r="G56" s="68"/>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row>
    <row r="57" spans="1:56" s="75" customFormat="1" ht="16" thickBot="1" x14ac:dyDescent="0.4">
      <c r="A57" s="139"/>
      <c r="B57" s="140"/>
      <c r="C57" s="140"/>
      <c r="D57" s="140"/>
      <c r="E57" s="141"/>
      <c r="F57" s="140"/>
      <c r="G57" s="142"/>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row>
    <row r="58" spans="1:56" s="33" customFormat="1" x14ac:dyDescent="0.35">
      <c r="B58" s="69"/>
      <c r="C58" s="70"/>
      <c r="D58" s="70"/>
      <c r="E58" s="39"/>
      <c r="F58" s="40"/>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row>
    <row r="59" spans="1:56" s="33" customFormat="1" x14ac:dyDescent="0.35">
      <c r="B59" s="69"/>
      <c r="C59" s="70"/>
      <c r="D59" s="70"/>
      <c r="E59" s="39"/>
      <c r="F59" s="40"/>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row>
    <row r="60" spans="1:56" s="33" customFormat="1" x14ac:dyDescent="0.35">
      <c r="B60" s="69"/>
      <c r="C60" s="70"/>
      <c r="D60" s="70"/>
      <c r="E60" s="39"/>
      <c r="F60" s="40"/>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row>
    <row r="61" spans="1:56" s="33" customFormat="1" x14ac:dyDescent="0.35">
      <c r="B61" s="69"/>
      <c r="C61" s="70"/>
      <c r="D61" s="70"/>
      <c r="E61" s="39"/>
      <c r="F61" s="40"/>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row>
    <row r="62" spans="1:56" s="33" customFormat="1" x14ac:dyDescent="0.35">
      <c r="B62" s="69"/>
      <c r="C62" s="70"/>
      <c r="D62" s="70"/>
      <c r="E62" s="39"/>
      <c r="F62" s="40"/>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row>
    <row r="63" spans="1:56" s="33" customFormat="1" x14ac:dyDescent="0.35">
      <c r="B63" s="69"/>
      <c r="C63" s="70"/>
      <c r="D63" s="70"/>
      <c r="E63" s="39"/>
      <c r="F63" s="40"/>
    </row>
    <row r="64" spans="1:56" s="33" customFormat="1" x14ac:dyDescent="0.35">
      <c r="B64" s="69"/>
      <c r="C64" s="70"/>
      <c r="D64" s="70"/>
      <c r="E64" s="39"/>
      <c r="F64" s="40"/>
    </row>
    <row r="65" spans="2:6" s="33" customFormat="1" x14ac:dyDescent="0.35">
      <c r="B65" s="69"/>
      <c r="C65" s="70"/>
      <c r="D65" s="70"/>
      <c r="E65" s="39"/>
      <c r="F65" s="40"/>
    </row>
    <row r="66" spans="2:6" s="33" customFormat="1" x14ac:dyDescent="0.35">
      <c r="B66" s="69"/>
      <c r="C66" s="70"/>
      <c r="D66" s="70"/>
      <c r="E66" s="39"/>
      <c r="F66" s="40"/>
    </row>
    <row r="67" spans="2:6" s="33" customFormat="1" x14ac:dyDescent="0.35">
      <c r="B67" s="69"/>
      <c r="C67" s="70"/>
      <c r="D67" s="70"/>
      <c r="E67" s="39"/>
      <c r="F67" s="40"/>
    </row>
    <row r="68" spans="2:6" s="33" customFormat="1" x14ac:dyDescent="0.35">
      <c r="B68" s="69"/>
      <c r="C68" s="70"/>
      <c r="D68" s="70"/>
      <c r="E68" s="39"/>
      <c r="F68" s="40"/>
    </row>
    <row r="69" spans="2:6" s="33" customFormat="1" x14ac:dyDescent="0.35">
      <c r="B69" s="69"/>
      <c r="C69" s="70"/>
      <c r="D69" s="70"/>
      <c r="E69" s="39"/>
      <c r="F69" s="40"/>
    </row>
    <row r="70" spans="2:6" s="33" customFormat="1" x14ac:dyDescent="0.35">
      <c r="B70" s="69"/>
      <c r="C70" s="70"/>
      <c r="D70" s="70"/>
      <c r="E70" s="39"/>
      <c r="F70" s="40"/>
    </row>
    <row r="71" spans="2:6" s="33" customFormat="1" x14ac:dyDescent="0.35">
      <c r="B71" s="69"/>
      <c r="C71" s="70"/>
      <c r="D71" s="70"/>
      <c r="E71" s="39"/>
      <c r="F71" s="40"/>
    </row>
    <row r="72" spans="2:6" s="33" customFormat="1" x14ac:dyDescent="0.35">
      <c r="B72" s="69"/>
      <c r="C72" s="70"/>
      <c r="D72" s="70"/>
      <c r="E72" s="39"/>
      <c r="F72" s="40"/>
    </row>
    <row r="73" spans="2:6" s="33" customFormat="1" x14ac:dyDescent="0.35">
      <c r="B73" s="69"/>
      <c r="C73" s="70"/>
      <c r="D73" s="70"/>
      <c r="E73" s="39"/>
      <c r="F73" s="40"/>
    </row>
    <row r="74" spans="2:6" s="33" customFormat="1" x14ac:dyDescent="0.35">
      <c r="B74" s="69"/>
      <c r="C74" s="70"/>
      <c r="D74" s="70"/>
      <c r="E74" s="39"/>
      <c r="F74" s="40"/>
    </row>
    <row r="75" spans="2:6" s="33" customFormat="1" x14ac:dyDescent="0.35">
      <c r="B75" s="69"/>
      <c r="C75" s="70"/>
      <c r="D75" s="70"/>
      <c r="E75" s="39"/>
      <c r="F75" s="40"/>
    </row>
    <row r="76" spans="2:6" s="33" customFormat="1" x14ac:dyDescent="0.35">
      <c r="B76" s="69"/>
      <c r="C76" s="70"/>
      <c r="D76" s="70"/>
      <c r="E76" s="39"/>
      <c r="F76" s="40"/>
    </row>
    <row r="77" spans="2:6" s="33" customFormat="1" x14ac:dyDescent="0.35">
      <c r="B77" s="69"/>
      <c r="C77" s="70"/>
      <c r="D77" s="70"/>
      <c r="E77" s="39"/>
      <c r="F77" s="40"/>
    </row>
    <row r="78" spans="2:6" s="33" customFormat="1" x14ac:dyDescent="0.35">
      <c r="B78" s="69"/>
      <c r="C78" s="70"/>
      <c r="D78" s="70"/>
      <c r="E78" s="39"/>
      <c r="F78" s="40"/>
    </row>
    <row r="79" spans="2:6" s="33" customFormat="1" x14ac:dyDescent="0.35">
      <c r="B79" s="69"/>
      <c r="C79" s="70"/>
      <c r="D79" s="70"/>
      <c r="E79" s="39"/>
      <c r="F79" s="40"/>
    </row>
    <row r="80" spans="2:6" s="33" customFormat="1" x14ac:dyDescent="0.35">
      <c r="B80" s="69"/>
      <c r="C80" s="70"/>
      <c r="D80" s="70"/>
      <c r="E80" s="39"/>
      <c r="F80" s="40"/>
    </row>
    <row r="81" spans="2:6" s="33" customFormat="1" x14ac:dyDescent="0.35">
      <c r="B81" s="69"/>
      <c r="C81" s="70"/>
      <c r="D81" s="70"/>
      <c r="E81" s="39"/>
      <c r="F81" s="40"/>
    </row>
    <row r="82" spans="2:6" s="33" customFormat="1" x14ac:dyDescent="0.35">
      <c r="B82" s="69"/>
      <c r="C82" s="70"/>
      <c r="D82" s="70"/>
      <c r="E82" s="39"/>
      <c r="F82" s="40"/>
    </row>
    <row r="83" spans="2:6" s="33" customFormat="1" x14ac:dyDescent="0.35">
      <c r="B83" s="69"/>
      <c r="C83" s="70"/>
      <c r="D83" s="70"/>
      <c r="E83" s="39"/>
      <c r="F83" s="40"/>
    </row>
    <row r="84" spans="2:6" s="33" customFormat="1" x14ac:dyDescent="0.35">
      <c r="B84" s="69"/>
      <c r="C84" s="70"/>
      <c r="D84" s="70"/>
      <c r="E84" s="39"/>
      <c r="F84" s="40"/>
    </row>
    <row r="85" spans="2:6" s="33" customFormat="1" x14ac:dyDescent="0.35">
      <c r="B85" s="69"/>
      <c r="C85" s="70"/>
      <c r="D85" s="70"/>
      <c r="E85" s="39"/>
      <c r="F85" s="40"/>
    </row>
    <row r="86" spans="2:6" s="33" customFormat="1" x14ac:dyDescent="0.35">
      <c r="B86" s="69"/>
      <c r="C86" s="70"/>
      <c r="D86" s="70"/>
      <c r="E86" s="39"/>
      <c r="F86" s="40"/>
    </row>
    <row r="87" spans="2:6" s="33" customFormat="1" x14ac:dyDescent="0.35">
      <c r="B87" s="69"/>
      <c r="C87" s="70"/>
      <c r="D87" s="70"/>
      <c r="E87" s="39"/>
      <c r="F87" s="40"/>
    </row>
    <row r="88" spans="2:6" s="33" customFormat="1" x14ac:dyDescent="0.35">
      <c r="B88" s="69"/>
      <c r="C88" s="70"/>
      <c r="D88" s="70"/>
      <c r="E88" s="39"/>
      <c r="F88" s="40"/>
    </row>
    <row r="89" spans="2:6" s="33" customFormat="1" x14ac:dyDescent="0.35">
      <c r="B89" s="69"/>
      <c r="C89" s="70"/>
      <c r="D89" s="70"/>
      <c r="E89" s="39"/>
      <c r="F89" s="40"/>
    </row>
    <row r="90" spans="2:6" s="33" customFormat="1" x14ac:dyDescent="0.35">
      <c r="B90" s="69"/>
      <c r="C90" s="70"/>
      <c r="D90" s="70"/>
      <c r="E90" s="39"/>
      <c r="F90" s="40"/>
    </row>
    <row r="91" spans="2:6" s="33" customFormat="1" x14ac:dyDescent="0.35">
      <c r="B91" s="69"/>
      <c r="C91" s="70"/>
      <c r="D91" s="70"/>
      <c r="E91" s="39"/>
      <c r="F91" s="40"/>
    </row>
    <row r="92" spans="2:6" s="33" customFormat="1" x14ac:dyDescent="0.35">
      <c r="B92" s="69"/>
      <c r="C92" s="70"/>
      <c r="D92" s="70"/>
      <c r="E92" s="39"/>
      <c r="F92" s="40"/>
    </row>
    <row r="93" spans="2:6" s="33" customFormat="1" x14ac:dyDescent="0.35">
      <c r="B93" s="69"/>
      <c r="C93" s="70"/>
      <c r="D93" s="70"/>
      <c r="E93" s="39"/>
      <c r="F93" s="40"/>
    </row>
    <row r="94" spans="2:6" s="33" customFormat="1" x14ac:dyDescent="0.35">
      <c r="B94" s="69"/>
      <c r="C94" s="70"/>
      <c r="D94" s="70"/>
      <c r="E94" s="39"/>
      <c r="F94" s="40"/>
    </row>
    <row r="95" spans="2:6" s="33" customFormat="1" x14ac:dyDescent="0.35">
      <c r="B95" s="69"/>
      <c r="C95" s="70"/>
      <c r="D95" s="70"/>
      <c r="E95" s="39"/>
      <c r="F95" s="40"/>
    </row>
    <row r="96" spans="2:6" s="33" customFormat="1" x14ac:dyDescent="0.35">
      <c r="B96" s="69"/>
      <c r="C96" s="70"/>
      <c r="D96" s="70"/>
      <c r="E96" s="39"/>
      <c r="F96" s="40"/>
    </row>
    <row r="97" spans="2:6" s="33" customFormat="1" x14ac:dyDescent="0.35">
      <c r="B97" s="69"/>
      <c r="C97" s="70"/>
      <c r="D97" s="70"/>
      <c r="E97" s="39"/>
      <c r="F97" s="40"/>
    </row>
    <row r="98" spans="2:6" s="33" customFormat="1" x14ac:dyDescent="0.35">
      <c r="B98" s="69"/>
      <c r="C98" s="70"/>
      <c r="D98" s="70"/>
      <c r="E98" s="39"/>
      <c r="F98" s="40"/>
    </row>
    <row r="99" spans="2:6" s="33" customFormat="1" x14ac:dyDescent="0.35">
      <c r="B99" s="69"/>
      <c r="C99" s="70"/>
      <c r="D99" s="70"/>
      <c r="E99" s="39"/>
      <c r="F99" s="40"/>
    </row>
    <row r="100" spans="2:6" s="33" customFormat="1" x14ac:dyDescent="0.35">
      <c r="B100" s="69"/>
      <c r="C100" s="70"/>
      <c r="D100" s="70"/>
      <c r="E100" s="39"/>
      <c r="F100" s="40"/>
    </row>
    <row r="101" spans="2:6" s="33" customFormat="1" x14ac:dyDescent="0.35">
      <c r="B101" s="69"/>
      <c r="C101" s="70"/>
      <c r="D101" s="70"/>
      <c r="E101" s="39"/>
      <c r="F101" s="40"/>
    </row>
    <row r="102" spans="2:6" s="33" customFormat="1" x14ac:dyDescent="0.35">
      <c r="B102" s="69"/>
      <c r="C102" s="70"/>
      <c r="D102" s="70"/>
      <c r="E102" s="39"/>
      <c r="F102" s="40"/>
    </row>
    <row r="103" spans="2:6" s="33" customFormat="1" x14ac:dyDescent="0.35">
      <c r="B103" s="69"/>
      <c r="C103" s="70"/>
      <c r="D103" s="70"/>
      <c r="E103" s="39"/>
      <c r="F103" s="40"/>
    </row>
    <row r="104" spans="2:6" s="33" customFormat="1" x14ac:dyDescent="0.35">
      <c r="B104" s="69"/>
      <c r="C104" s="70"/>
      <c r="D104" s="70"/>
      <c r="E104" s="39"/>
      <c r="F104" s="40"/>
    </row>
    <row r="105" spans="2:6" s="33" customFormat="1" x14ac:dyDescent="0.35">
      <c r="B105" s="69"/>
      <c r="C105" s="70"/>
      <c r="D105" s="70"/>
      <c r="E105" s="39"/>
      <c r="F105" s="40"/>
    </row>
    <row r="106" spans="2:6" s="33" customFormat="1" x14ac:dyDescent="0.35">
      <c r="B106" s="69"/>
      <c r="C106" s="70"/>
      <c r="D106" s="70"/>
      <c r="E106" s="39"/>
      <c r="F106" s="40"/>
    </row>
    <row r="107" spans="2:6" s="33" customFormat="1" x14ac:dyDescent="0.35">
      <c r="B107" s="69"/>
      <c r="C107" s="70"/>
      <c r="D107" s="70"/>
      <c r="E107" s="39"/>
      <c r="F107" s="40"/>
    </row>
    <row r="108" spans="2:6" s="33" customFormat="1" x14ac:dyDescent="0.35">
      <c r="B108" s="69"/>
      <c r="C108" s="70"/>
      <c r="D108" s="70"/>
      <c r="E108" s="39"/>
      <c r="F108" s="40"/>
    </row>
    <row r="109" spans="2:6" s="33" customFormat="1" x14ac:dyDescent="0.35">
      <c r="B109" s="69"/>
      <c r="C109" s="70"/>
      <c r="D109" s="70"/>
      <c r="E109" s="39"/>
      <c r="F109" s="40"/>
    </row>
    <row r="110" spans="2:6" s="33" customFormat="1" x14ac:dyDescent="0.35">
      <c r="B110" s="69"/>
      <c r="C110" s="70"/>
      <c r="D110" s="70"/>
      <c r="E110" s="39"/>
      <c r="F110" s="40"/>
    </row>
    <row r="111" spans="2:6" s="33" customFormat="1" x14ac:dyDescent="0.35">
      <c r="B111" s="69"/>
      <c r="C111" s="70"/>
      <c r="D111" s="70"/>
      <c r="E111" s="39"/>
      <c r="F111" s="40"/>
    </row>
    <row r="112" spans="2:6" s="33" customFormat="1" x14ac:dyDescent="0.35">
      <c r="B112" s="69"/>
      <c r="C112" s="70"/>
      <c r="D112" s="70"/>
      <c r="E112" s="39"/>
      <c r="F112" s="40"/>
    </row>
    <row r="113" spans="2:6" s="33" customFormat="1" x14ac:dyDescent="0.35">
      <c r="B113" s="69"/>
      <c r="C113" s="70"/>
      <c r="D113" s="70"/>
      <c r="E113" s="39"/>
      <c r="F113" s="40"/>
    </row>
    <row r="114" spans="2:6" s="33" customFormat="1" x14ac:dyDescent="0.35">
      <c r="B114" s="69"/>
      <c r="C114" s="70"/>
      <c r="D114" s="70"/>
      <c r="E114" s="39"/>
      <c r="F114" s="40"/>
    </row>
    <row r="115" spans="2:6" s="33" customFormat="1" x14ac:dyDescent="0.35">
      <c r="B115" s="69"/>
      <c r="C115" s="70"/>
      <c r="D115" s="70"/>
      <c r="E115" s="39"/>
      <c r="F115" s="40"/>
    </row>
    <row r="116" spans="2:6" s="33" customFormat="1" x14ac:dyDescent="0.35">
      <c r="B116" s="69"/>
      <c r="C116" s="70"/>
      <c r="D116" s="70"/>
      <c r="E116" s="39"/>
      <c r="F116" s="40"/>
    </row>
    <row r="117" spans="2:6" s="33" customFormat="1" x14ac:dyDescent="0.35">
      <c r="B117" s="69"/>
      <c r="C117" s="70"/>
      <c r="D117" s="70"/>
      <c r="E117" s="39"/>
      <c r="F117" s="40"/>
    </row>
    <row r="118" spans="2:6" s="33" customFormat="1" x14ac:dyDescent="0.35">
      <c r="B118" s="69"/>
      <c r="C118" s="70"/>
      <c r="D118" s="70"/>
      <c r="E118" s="39"/>
      <c r="F118" s="40"/>
    </row>
    <row r="119" spans="2:6" s="33" customFormat="1" x14ac:dyDescent="0.35">
      <c r="B119" s="69"/>
      <c r="C119" s="70"/>
      <c r="D119" s="70"/>
      <c r="E119" s="39"/>
      <c r="F119" s="40"/>
    </row>
    <row r="120" spans="2:6" s="33" customFormat="1" x14ac:dyDescent="0.35">
      <c r="B120" s="69"/>
      <c r="C120" s="70"/>
      <c r="D120" s="70"/>
      <c r="E120" s="39"/>
      <c r="F120" s="40"/>
    </row>
    <row r="121" spans="2:6" s="33" customFormat="1" x14ac:dyDescent="0.35">
      <c r="B121" s="69"/>
      <c r="C121" s="70"/>
      <c r="D121" s="70"/>
      <c r="E121" s="39"/>
      <c r="F121" s="40"/>
    </row>
    <row r="122" spans="2:6" s="33" customFormat="1" x14ac:dyDescent="0.35">
      <c r="B122" s="69"/>
      <c r="C122" s="70"/>
      <c r="D122" s="70"/>
      <c r="E122" s="39"/>
      <c r="F122" s="40"/>
    </row>
    <row r="123" spans="2:6" s="33" customFormat="1" x14ac:dyDescent="0.35">
      <c r="B123" s="69"/>
      <c r="C123" s="70"/>
      <c r="D123" s="70"/>
      <c r="E123" s="39"/>
      <c r="F123" s="40"/>
    </row>
    <row r="124" spans="2:6" s="33" customFormat="1" x14ac:dyDescent="0.35">
      <c r="B124" s="69"/>
      <c r="C124" s="70"/>
      <c r="D124" s="70"/>
      <c r="E124" s="39"/>
      <c r="F124" s="40"/>
    </row>
    <row r="125" spans="2:6" s="33" customFormat="1" x14ac:dyDescent="0.35">
      <c r="B125" s="69"/>
      <c r="C125" s="70"/>
      <c r="D125" s="70"/>
      <c r="E125" s="39"/>
      <c r="F125" s="40"/>
    </row>
    <row r="126" spans="2:6" s="33" customFormat="1" x14ac:dyDescent="0.35">
      <c r="B126" s="69"/>
      <c r="C126" s="70"/>
      <c r="D126" s="70"/>
      <c r="E126" s="39"/>
      <c r="F126" s="40"/>
    </row>
    <row r="127" spans="2:6" s="33" customFormat="1" x14ac:dyDescent="0.35">
      <c r="B127" s="69"/>
      <c r="C127" s="70"/>
      <c r="D127" s="70"/>
      <c r="E127" s="39"/>
      <c r="F127" s="40"/>
    </row>
    <row r="128" spans="2:6" s="33" customFormat="1" x14ac:dyDescent="0.35">
      <c r="B128" s="69"/>
      <c r="C128" s="70"/>
      <c r="D128" s="70"/>
      <c r="E128" s="39"/>
      <c r="F128" s="40"/>
    </row>
    <row r="129" spans="2:6" s="33" customFormat="1" x14ac:dyDescent="0.35">
      <c r="B129" s="69"/>
      <c r="C129" s="70"/>
      <c r="D129" s="70"/>
      <c r="E129" s="39"/>
      <c r="F129" s="40"/>
    </row>
    <row r="130" spans="2:6" s="33" customFormat="1" x14ac:dyDescent="0.35">
      <c r="B130" s="69"/>
      <c r="C130" s="70"/>
      <c r="D130" s="70"/>
      <c r="E130" s="39"/>
      <c r="F130" s="40"/>
    </row>
    <row r="131" spans="2:6" s="33" customFormat="1" x14ac:dyDescent="0.35">
      <c r="B131" s="69"/>
      <c r="C131" s="70"/>
      <c r="D131" s="70"/>
      <c r="E131" s="39"/>
      <c r="F131" s="40"/>
    </row>
    <row r="132" spans="2:6" s="33" customFormat="1" x14ac:dyDescent="0.35">
      <c r="B132" s="69"/>
      <c r="C132" s="70"/>
      <c r="D132" s="70"/>
      <c r="E132" s="39"/>
      <c r="F132" s="40"/>
    </row>
    <row r="133" spans="2:6" s="33" customFormat="1" x14ac:dyDescent="0.35">
      <c r="B133" s="69"/>
      <c r="C133" s="70"/>
      <c r="D133" s="70"/>
      <c r="E133" s="39"/>
      <c r="F133" s="40"/>
    </row>
    <row r="134" spans="2:6" s="33" customFormat="1" x14ac:dyDescent="0.35">
      <c r="B134" s="69"/>
      <c r="C134" s="70"/>
      <c r="D134" s="70"/>
      <c r="E134" s="39"/>
      <c r="F134" s="40"/>
    </row>
    <row r="135" spans="2:6" s="33" customFormat="1" x14ac:dyDescent="0.35">
      <c r="B135" s="69"/>
      <c r="C135" s="70"/>
      <c r="D135" s="70"/>
      <c r="E135" s="39"/>
      <c r="F135" s="40"/>
    </row>
    <row r="136" spans="2:6" s="33" customFormat="1" x14ac:dyDescent="0.35">
      <c r="B136" s="69"/>
      <c r="C136" s="70"/>
      <c r="D136" s="70"/>
      <c r="E136" s="39"/>
      <c r="F136" s="40"/>
    </row>
    <row r="137" spans="2:6" s="33" customFormat="1" x14ac:dyDescent="0.35">
      <c r="B137" s="69"/>
      <c r="C137" s="70"/>
      <c r="D137" s="70"/>
      <c r="E137" s="39"/>
      <c r="F137" s="40"/>
    </row>
    <row r="138" spans="2:6" s="33" customFormat="1" x14ac:dyDescent="0.35">
      <c r="B138" s="69"/>
      <c r="C138" s="70"/>
      <c r="D138" s="70"/>
      <c r="E138" s="39"/>
      <c r="F138" s="40"/>
    </row>
    <row r="139" spans="2:6" s="33" customFormat="1" x14ac:dyDescent="0.35">
      <c r="B139" s="69"/>
      <c r="C139" s="70"/>
      <c r="D139" s="70"/>
      <c r="E139" s="39"/>
      <c r="F139" s="40"/>
    </row>
    <row r="140" spans="2:6" s="33" customFormat="1" x14ac:dyDescent="0.35">
      <c r="B140" s="69"/>
      <c r="C140" s="70"/>
      <c r="D140" s="70"/>
      <c r="E140" s="39"/>
      <c r="F140" s="40"/>
    </row>
    <row r="141" spans="2:6" s="33" customFormat="1" x14ac:dyDescent="0.35">
      <c r="B141" s="69"/>
      <c r="C141" s="70"/>
      <c r="D141" s="70"/>
      <c r="E141" s="39"/>
      <c r="F141" s="40"/>
    </row>
    <row r="142" spans="2:6" s="33" customFormat="1" x14ac:dyDescent="0.35">
      <c r="B142" s="69"/>
      <c r="C142" s="70"/>
      <c r="D142" s="70"/>
      <c r="E142" s="39"/>
      <c r="F142" s="40"/>
    </row>
    <row r="143" spans="2:6" s="33" customFormat="1" x14ac:dyDescent="0.35">
      <c r="B143" s="69"/>
      <c r="C143" s="70"/>
      <c r="D143" s="70"/>
      <c r="E143" s="39"/>
      <c r="F143" s="40"/>
    </row>
    <row r="144" spans="2:6" s="33" customFormat="1" x14ac:dyDescent="0.35">
      <c r="B144" s="69"/>
      <c r="C144" s="70"/>
      <c r="D144" s="70"/>
      <c r="E144" s="39"/>
      <c r="F144" s="40"/>
    </row>
    <row r="145" spans="2:6" s="33" customFormat="1" x14ac:dyDescent="0.35">
      <c r="B145" s="69"/>
      <c r="C145" s="70"/>
      <c r="D145" s="70"/>
      <c r="E145" s="39"/>
      <c r="F145" s="40"/>
    </row>
    <row r="146" spans="2:6" s="33" customFormat="1" x14ac:dyDescent="0.35">
      <c r="B146" s="69"/>
      <c r="C146" s="70"/>
      <c r="D146" s="70"/>
      <c r="E146" s="39"/>
      <c r="F146" s="40"/>
    </row>
    <row r="147" spans="2:6" s="33" customFormat="1" x14ac:dyDescent="0.35">
      <c r="B147" s="69"/>
      <c r="C147" s="70"/>
      <c r="D147" s="70"/>
      <c r="E147" s="39"/>
      <c r="F147" s="40"/>
    </row>
    <row r="148" spans="2:6" s="33" customFormat="1" x14ac:dyDescent="0.35">
      <c r="B148" s="69"/>
      <c r="C148" s="70"/>
      <c r="D148" s="70"/>
      <c r="E148" s="39"/>
      <c r="F148" s="40"/>
    </row>
    <row r="149" spans="2:6" s="33" customFormat="1" x14ac:dyDescent="0.35">
      <c r="B149" s="69"/>
      <c r="C149" s="70"/>
      <c r="D149" s="70"/>
      <c r="E149" s="39"/>
      <c r="F149" s="40"/>
    </row>
    <row r="150" spans="2:6" s="33" customFormat="1" x14ac:dyDescent="0.35">
      <c r="B150" s="69"/>
      <c r="C150" s="70"/>
      <c r="D150" s="70"/>
      <c r="E150" s="39"/>
      <c r="F150" s="40"/>
    </row>
    <row r="151" spans="2:6" s="33" customFormat="1" x14ac:dyDescent="0.35">
      <c r="B151" s="69"/>
      <c r="C151" s="70"/>
      <c r="D151" s="70"/>
      <c r="E151" s="39"/>
      <c r="F151" s="40"/>
    </row>
    <row r="152" spans="2:6" s="33" customFormat="1" x14ac:dyDescent="0.35">
      <c r="B152" s="69"/>
      <c r="C152" s="70"/>
      <c r="D152" s="70"/>
      <c r="E152" s="39"/>
      <c r="F152" s="40"/>
    </row>
    <row r="153" spans="2:6" s="33" customFormat="1" x14ac:dyDescent="0.35">
      <c r="B153" s="69"/>
      <c r="C153" s="70"/>
      <c r="D153" s="70"/>
      <c r="E153" s="39"/>
      <c r="F153" s="40"/>
    </row>
    <row r="154" spans="2:6" s="33" customFormat="1" x14ac:dyDescent="0.35">
      <c r="B154" s="69"/>
      <c r="C154" s="70"/>
      <c r="D154" s="70"/>
      <c r="E154" s="39"/>
      <c r="F154" s="40"/>
    </row>
    <row r="155" spans="2:6" s="33" customFormat="1" x14ac:dyDescent="0.35">
      <c r="B155" s="69"/>
      <c r="C155" s="70"/>
      <c r="D155" s="70"/>
      <c r="E155" s="39"/>
      <c r="F155" s="40"/>
    </row>
    <row r="156" spans="2:6" s="33" customFormat="1" x14ac:dyDescent="0.35">
      <c r="B156" s="69"/>
      <c r="C156" s="70"/>
      <c r="D156" s="70"/>
      <c r="E156" s="39"/>
      <c r="F156" s="40"/>
    </row>
    <row r="157" spans="2:6" s="33" customFormat="1" x14ac:dyDescent="0.35">
      <c r="B157" s="69"/>
      <c r="C157" s="70"/>
      <c r="D157" s="70"/>
      <c r="E157" s="39"/>
      <c r="F157" s="40"/>
    </row>
    <row r="158" spans="2:6" s="33" customFormat="1" x14ac:dyDescent="0.35">
      <c r="B158" s="69"/>
      <c r="C158" s="70"/>
      <c r="D158" s="70"/>
      <c r="E158" s="39"/>
      <c r="F158" s="40"/>
    </row>
    <row r="159" spans="2:6" s="33" customFormat="1" x14ac:dyDescent="0.35">
      <c r="B159" s="69"/>
      <c r="C159" s="70"/>
      <c r="D159" s="70"/>
      <c r="E159" s="39"/>
      <c r="F159" s="40"/>
    </row>
    <row r="160" spans="2:6" s="33" customFormat="1" x14ac:dyDescent="0.35">
      <c r="B160" s="69"/>
      <c r="C160" s="70"/>
      <c r="D160" s="70"/>
      <c r="E160" s="39"/>
      <c r="F160" s="40"/>
    </row>
    <row r="161" spans="2:6" s="33" customFormat="1" x14ac:dyDescent="0.35">
      <c r="B161" s="69"/>
      <c r="C161" s="70"/>
      <c r="D161" s="70"/>
      <c r="E161" s="39"/>
      <c r="F161" s="40"/>
    </row>
    <row r="162" spans="2:6" s="33" customFormat="1" x14ac:dyDescent="0.35">
      <c r="B162" s="69"/>
      <c r="C162" s="70"/>
      <c r="D162" s="70"/>
      <c r="E162" s="39"/>
      <c r="F162" s="40"/>
    </row>
    <row r="163" spans="2:6" s="33" customFormat="1" x14ac:dyDescent="0.35">
      <c r="B163" s="69"/>
      <c r="C163" s="70"/>
      <c r="D163" s="70"/>
      <c r="E163" s="39"/>
      <c r="F163" s="40"/>
    </row>
    <row r="164" spans="2:6" s="33" customFormat="1" x14ac:dyDescent="0.35">
      <c r="B164" s="69"/>
      <c r="C164" s="70"/>
      <c r="D164" s="70"/>
      <c r="E164" s="39"/>
      <c r="F164" s="40"/>
    </row>
    <row r="165" spans="2:6" s="33" customFormat="1" x14ac:dyDescent="0.35">
      <c r="B165" s="69"/>
      <c r="C165" s="70"/>
      <c r="D165" s="70"/>
      <c r="E165" s="39"/>
      <c r="F165" s="40"/>
    </row>
    <row r="166" spans="2:6" s="33" customFormat="1" x14ac:dyDescent="0.35">
      <c r="B166" s="69"/>
      <c r="C166" s="70"/>
      <c r="D166" s="70"/>
      <c r="E166" s="39"/>
      <c r="F166" s="40"/>
    </row>
    <row r="167" spans="2:6" s="33" customFormat="1" x14ac:dyDescent="0.35">
      <c r="B167" s="69"/>
      <c r="C167" s="70"/>
      <c r="D167" s="70"/>
      <c r="E167" s="39"/>
      <c r="F167" s="40"/>
    </row>
    <row r="168" spans="2:6" s="33" customFormat="1" x14ac:dyDescent="0.35">
      <c r="B168" s="69"/>
      <c r="C168" s="70"/>
      <c r="D168" s="70"/>
      <c r="E168" s="39"/>
      <c r="F168" s="40"/>
    </row>
    <row r="169" spans="2:6" s="33" customFormat="1" x14ac:dyDescent="0.35">
      <c r="B169" s="69"/>
      <c r="C169" s="70"/>
      <c r="D169" s="70"/>
      <c r="E169" s="39"/>
      <c r="F169" s="40"/>
    </row>
    <row r="170" spans="2:6" s="33" customFormat="1" x14ac:dyDescent="0.35">
      <c r="B170" s="69"/>
      <c r="C170" s="70"/>
      <c r="D170" s="70"/>
      <c r="E170" s="39"/>
      <c r="F170" s="40"/>
    </row>
    <row r="171" spans="2:6" s="33" customFormat="1" x14ac:dyDescent="0.35">
      <c r="B171" s="69"/>
      <c r="C171" s="70"/>
      <c r="D171" s="70"/>
      <c r="E171" s="39"/>
      <c r="F171" s="40"/>
    </row>
    <row r="172" spans="2:6" s="33" customFormat="1" x14ac:dyDescent="0.35">
      <c r="B172" s="69"/>
      <c r="C172" s="70"/>
      <c r="D172" s="70"/>
      <c r="E172" s="39"/>
      <c r="F172" s="40"/>
    </row>
    <row r="173" spans="2:6" s="33" customFormat="1" x14ac:dyDescent="0.35">
      <c r="B173" s="69"/>
      <c r="C173" s="70"/>
      <c r="D173" s="70"/>
      <c r="E173" s="39"/>
      <c r="F173" s="40"/>
    </row>
    <row r="174" spans="2:6" s="33" customFormat="1" x14ac:dyDescent="0.35">
      <c r="B174" s="69"/>
      <c r="C174" s="70"/>
      <c r="D174" s="70"/>
      <c r="E174" s="39"/>
      <c r="F174" s="40"/>
    </row>
    <row r="175" spans="2:6" s="33" customFormat="1" x14ac:dyDescent="0.35">
      <c r="B175" s="69"/>
      <c r="C175" s="70"/>
      <c r="D175" s="70"/>
      <c r="E175" s="39"/>
      <c r="F175" s="40"/>
    </row>
    <row r="176" spans="2:6" s="33" customFormat="1" x14ac:dyDescent="0.35">
      <c r="B176" s="69"/>
      <c r="C176" s="70"/>
      <c r="D176" s="70"/>
      <c r="E176" s="39"/>
      <c r="F176" s="40"/>
    </row>
    <row r="177" spans="2:6" s="33" customFormat="1" x14ac:dyDescent="0.35">
      <c r="B177" s="69"/>
      <c r="C177" s="70"/>
      <c r="D177" s="70"/>
      <c r="E177" s="39"/>
      <c r="F177" s="40"/>
    </row>
    <row r="178" spans="2:6" s="33" customFormat="1" x14ac:dyDescent="0.35">
      <c r="B178" s="69"/>
      <c r="C178" s="70"/>
      <c r="D178" s="70"/>
      <c r="E178" s="39"/>
      <c r="F178" s="40"/>
    </row>
    <row r="179" spans="2:6" s="33" customFormat="1" x14ac:dyDescent="0.35">
      <c r="B179" s="69"/>
      <c r="C179" s="70"/>
      <c r="D179" s="70"/>
      <c r="E179" s="39"/>
      <c r="F179" s="40"/>
    </row>
    <row r="180" spans="2:6" s="33" customFormat="1" x14ac:dyDescent="0.35">
      <c r="B180" s="69"/>
      <c r="C180" s="70"/>
      <c r="D180" s="70"/>
      <c r="E180" s="39"/>
      <c r="F180" s="40"/>
    </row>
    <row r="181" spans="2:6" s="33" customFormat="1" x14ac:dyDescent="0.35">
      <c r="B181" s="69"/>
      <c r="C181" s="70"/>
      <c r="D181" s="70"/>
      <c r="E181" s="39"/>
      <c r="F181" s="40"/>
    </row>
    <row r="182" spans="2:6" s="33" customFormat="1" x14ac:dyDescent="0.35">
      <c r="B182" s="69"/>
      <c r="C182" s="70"/>
      <c r="D182" s="70"/>
      <c r="E182" s="39"/>
      <c r="F182" s="40"/>
    </row>
    <row r="183" spans="2:6" s="33" customFormat="1" x14ac:dyDescent="0.35">
      <c r="B183" s="69"/>
      <c r="C183" s="70"/>
      <c r="D183" s="70"/>
      <c r="E183" s="39"/>
      <c r="F183" s="40"/>
    </row>
    <row r="184" spans="2:6" s="33" customFormat="1" x14ac:dyDescent="0.35">
      <c r="B184" s="69"/>
      <c r="C184" s="70"/>
      <c r="D184" s="70"/>
      <c r="E184" s="39"/>
      <c r="F184" s="40"/>
    </row>
    <row r="185" spans="2:6" s="33" customFormat="1" x14ac:dyDescent="0.35">
      <c r="B185" s="69"/>
      <c r="C185" s="70"/>
      <c r="D185" s="70"/>
      <c r="E185" s="39"/>
      <c r="F185" s="40"/>
    </row>
    <row r="186" spans="2:6" s="33" customFormat="1" x14ac:dyDescent="0.35">
      <c r="B186" s="69"/>
      <c r="C186" s="70"/>
      <c r="D186" s="70"/>
      <c r="E186" s="39"/>
      <c r="F186" s="40"/>
    </row>
    <row r="187" spans="2:6" s="33" customFormat="1" x14ac:dyDescent="0.35">
      <c r="B187" s="69"/>
      <c r="C187" s="70"/>
      <c r="D187" s="70"/>
      <c r="E187" s="39"/>
      <c r="F187" s="40"/>
    </row>
    <row r="188" spans="2:6" s="33" customFormat="1" x14ac:dyDescent="0.35">
      <c r="B188" s="69"/>
      <c r="C188" s="70"/>
      <c r="D188" s="70"/>
      <c r="E188" s="39"/>
      <c r="F188" s="40"/>
    </row>
    <row r="189" spans="2:6" s="33" customFormat="1" x14ac:dyDescent="0.35">
      <c r="B189" s="69"/>
      <c r="C189" s="70"/>
      <c r="D189" s="70"/>
      <c r="E189" s="39"/>
      <c r="F189" s="40"/>
    </row>
    <row r="190" spans="2:6" s="33" customFormat="1" x14ac:dyDescent="0.35">
      <c r="B190" s="69"/>
      <c r="C190" s="70"/>
      <c r="D190" s="70"/>
      <c r="E190" s="39"/>
      <c r="F190" s="40"/>
    </row>
    <row r="191" spans="2:6" s="33" customFormat="1" x14ac:dyDescent="0.35">
      <c r="B191" s="69"/>
      <c r="C191" s="70"/>
      <c r="D191" s="70"/>
      <c r="E191" s="39"/>
      <c r="F191" s="40"/>
    </row>
    <row r="192" spans="2:6" s="33" customFormat="1" x14ac:dyDescent="0.35">
      <c r="B192" s="69"/>
      <c r="C192" s="70"/>
      <c r="D192" s="70"/>
      <c r="E192" s="39"/>
      <c r="F192" s="40"/>
    </row>
    <row r="193" spans="2:6" s="33" customFormat="1" x14ac:dyDescent="0.35">
      <c r="B193" s="69"/>
      <c r="C193" s="70"/>
      <c r="D193" s="70"/>
      <c r="E193" s="39"/>
      <c r="F193" s="40"/>
    </row>
    <row r="194" spans="2:6" s="33" customFormat="1" x14ac:dyDescent="0.35">
      <c r="B194" s="69"/>
      <c r="C194" s="70"/>
      <c r="D194" s="70"/>
      <c r="E194" s="39"/>
      <c r="F194" s="40"/>
    </row>
    <row r="195" spans="2:6" s="33" customFormat="1" x14ac:dyDescent="0.35">
      <c r="B195" s="69"/>
      <c r="C195" s="70"/>
      <c r="D195" s="70"/>
      <c r="E195" s="39"/>
      <c r="F195" s="40"/>
    </row>
    <row r="196" spans="2:6" s="33" customFormat="1" x14ac:dyDescent="0.35">
      <c r="B196" s="69"/>
      <c r="C196" s="70"/>
      <c r="D196" s="70"/>
      <c r="E196" s="39"/>
      <c r="F196" s="40"/>
    </row>
    <row r="197" spans="2:6" s="33" customFormat="1" x14ac:dyDescent="0.35">
      <c r="B197" s="69"/>
      <c r="C197" s="70"/>
      <c r="D197" s="70"/>
      <c r="E197" s="39"/>
      <c r="F197" s="40"/>
    </row>
    <row r="198" spans="2:6" s="33" customFormat="1" x14ac:dyDescent="0.35">
      <c r="B198" s="69"/>
      <c r="C198" s="70"/>
      <c r="D198" s="70"/>
      <c r="E198" s="39"/>
      <c r="F198" s="40"/>
    </row>
    <row r="199" spans="2:6" s="33" customFormat="1" x14ac:dyDescent="0.35">
      <c r="B199" s="69"/>
      <c r="C199" s="70"/>
      <c r="D199" s="70"/>
      <c r="E199" s="39"/>
      <c r="F199" s="40"/>
    </row>
    <row r="200" spans="2:6" s="33" customFormat="1" x14ac:dyDescent="0.35">
      <c r="B200" s="69"/>
      <c r="C200" s="70"/>
      <c r="D200" s="70"/>
      <c r="E200" s="39"/>
      <c r="F200" s="40"/>
    </row>
    <row r="201" spans="2:6" s="33" customFormat="1" x14ac:dyDescent="0.35">
      <c r="B201" s="69"/>
      <c r="C201" s="70"/>
      <c r="D201" s="70"/>
      <c r="E201" s="39"/>
      <c r="F201" s="40"/>
    </row>
    <row r="202" spans="2:6" s="33" customFormat="1" x14ac:dyDescent="0.35">
      <c r="B202" s="69"/>
      <c r="C202" s="70"/>
      <c r="D202" s="70"/>
      <c r="E202" s="39"/>
      <c r="F202" s="40"/>
    </row>
    <row r="203" spans="2:6" s="33" customFormat="1" x14ac:dyDescent="0.35">
      <c r="B203" s="69"/>
      <c r="C203" s="70"/>
      <c r="D203" s="70"/>
      <c r="E203" s="39"/>
      <c r="F203" s="40"/>
    </row>
    <row r="204" spans="2:6" s="33" customFormat="1" x14ac:dyDescent="0.35">
      <c r="B204" s="69"/>
      <c r="C204" s="70"/>
      <c r="D204" s="70"/>
      <c r="E204" s="39"/>
      <c r="F204" s="40"/>
    </row>
    <row r="205" spans="2:6" s="33" customFormat="1" x14ac:dyDescent="0.35">
      <c r="B205" s="69"/>
      <c r="C205" s="70"/>
      <c r="D205" s="70"/>
      <c r="E205" s="39"/>
      <c r="F205" s="40"/>
    </row>
    <row r="206" spans="2:6" s="33" customFormat="1" x14ac:dyDescent="0.35">
      <c r="B206" s="69"/>
      <c r="C206" s="70"/>
      <c r="D206" s="70"/>
      <c r="E206" s="39"/>
      <c r="F206" s="40"/>
    </row>
    <row r="207" spans="2:6" s="33" customFormat="1" x14ac:dyDescent="0.35">
      <c r="B207" s="69"/>
      <c r="C207" s="70"/>
      <c r="D207" s="70"/>
      <c r="E207" s="39"/>
      <c r="F207" s="40"/>
    </row>
    <row r="208" spans="2:6" s="33" customFormat="1" x14ac:dyDescent="0.35">
      <c r="B208" s="69"/>
      <c r="C208" s="70"/>
      <c r="D208" s="70"/>
      <c r="E208" s="39"/>
      <c r="F208" s="40"/>
    </row>
    <row r="209" spans="2:6" s="33" customFormat="1" x14ac:dyDescent="0.35">
      <c r="B209" s="69"/>
      <c r="C209" s="70"/>
      <c r="D209" s="70"/>
      <c r="E209" s="39"/>
      <c r="F209" s="40"/>
    </row>
    <row r="210" spans="2:6" s="33" customFormat="1" x14ac:dyDescent="0.35">
      <c r="B210" s="69"/>
      <c r="C210" s="70"/>
      <c r="D210" s="70"/>
      <c r="E210" s="39"/>
      <c r="F210" s="40"/>
    </row>
    <row r="211" spans="2:6" s="33" customFormat="1" x14ac:dyDescent="0.35">
      <c r="B211" s="69"/>
      <c r="C211" s="70"/>
      <c r="D211" s="70"/>
      <c r="E211" s="39"/>
      <c r="F211" s="40"/>
    </row>
    <row r="212" spans="2:6" s="33" customFormat="1" x14ac:dyDescent="0.35">
      <c r="B212" s="69"/>
      <c r="C212" s="70"/>
      <c r="D212" s="70"/>
      <c r="E212" s="39"/>
      <c r="F212" s="40"/>
    </row>
    <row r="213" spans="2:6" s="33" customFormat="1" x14ac:dyDescent="0.35">
      <c r="B213" s="69"/>
      <c r="C213" s="70"/>
      <c r="D213" s="70"/>
      <c r="E213" s="39"/>
      <c r="F213" s="40"/>
    </row>
    <row r="214" spans="2:6" s="33" customFormat="1" x14ac:dyDescent="0.35">
      <c r="B214" s="69"/>
      <c r="C214" s="70"/>
      <c r="D214" s="70"/>
      <c r="E214" s="39"/>
      <c r="F214" s="40"/>
    </row>
    <row r="215" spans="2:6" s="33" customFormat="1" x14ac:dyDescent="0.35">
      <c r="B215" s="69"/>
      <c r="C215" s="70"/>
      <c r="D215" s="70"/>
      <c r="E215" s="39"/>
      <c r="F215" s="40"/>
    </row>
    <row r="216" spans="2:6" s="33" customFormat="1" x14ac:dyDescent="0.35">
      <c r="B216" s="69"/>
      <c r="C216" s="70"/>
      <c r="D216" s="70"/>
      <c r="E216" s="39"/>
      <c r="F216" s="40"/>
    </row>
    <row r="217" spans="2:6" s="33" customFormat="1" x14ac:dyDescent="0.35">
      <c r="B217" s="69"/>
      <c r="C217" s="70"/>
      <c r="D217" s="70"/>
      <c r="E217" s="39"/>
      <c r="F217" s="40"/>
    </row>
    <row r="218" spans="2:6" s="33" customFormat="1" x14ac:dyDescent="0.35">
      <c r="B218" s="69"/>
      <c r="C218" s="70"/>
      <c r="D218" s="70"/>
      <c r="E218" s="39"/>
      <c r="F218" s="40"/>
    </row>
    <row r="219" spans="2:6" s="33" customFormat="1" x14ac:dyDescent="0.35">
      <c r="B219" s="69"/>
      <c r="C219" s="70"/>
      <c r="D219" s="70"/>
      <c r="E219" s="39"/>
      <c r="F219" s="40"/>
    </row>
    <row r="220" spans="2:6" s="33" customFormat="1" x14ac:dyDescent="0.35">
      <c r="B220" s="69"/>
      <c r="C220" s="70"/>
      <c r="D220" s="70"/>
      <c r="E220" s="39"/>
      <c r="F220" s="40"/>
    </row>
    <row r="221" spans="2:6" s="33" customFormat="1" x14ac:dyDescent="0.35">
      <c r="B221" s="69"/>
      <c r="C221" s="70"/>
      <c r="D221" s="70"/>
      <c r="E221" s="39"/>
      <c r="F221" s="40"/>
    </row>
    <row r="222" spans="2:6" s="33" customFormat="1" x14ac:dyDescent="0.35">
      <c r="B222" s="69"/>
      <c r="C222" s="70"/>
      <c r="D222" s="70"/>
      <c r="E222" s="39"/>
      <c r="F222" s="40"/>
    </row>
    <row r="223" spans="2:6" s="33" customFormat="1" x14ac:dyDescent="0.35">
      <c r="B223" s="69"/>
      <c r="C223" s="70"/>
      <c r="D223" s="70"/>
      <c r="E223" s="39"/>
      <c r="F223" s="40"/>
    </row>
    <row r="224" spans="2:6" s="33" customFormat="1" x14ac:dyDescent="0.35">
      <c r="B224" s="69"/>
      <c r="C224" s="70"/>
      <c r="D224" s="70"/>
      <c r="E224" s="39"/>
      <c r="F224" s="40"/>
    </row>
    <row r="225" spans="2:6" s="33" customFormat="1" x14ac:dyDescent="0.35">
      <c r="B225" s="69"/>
      <c r="C225" s="70"/>
      <c r="D225" s="70"/>
      <c r="E225" s="39"/>
      <c r="F225" s="40"/>
    </row>
    <row r="226" spans="2:6" s="33" customFormat="1" x14ac:dyDescent="0.35">
      <c r="B226" s="69"/>
      <c r="C226" s="70"/>
      <c r="D226" s="70"/>
      <c r="E226" s="39"/>
      <c r="F226" s="40"/>
    </row>
    <row r="227" spans="2:6" s="33" customFormat="1" x14ac:dyDescent="0.35">
      <c r="B227" s="69"/>
      <c r="C227" s="70"/>
      <c r="D227" s="70"/>
      <c r="E227" s="39"/>
      <c r="F227" s="40"/>
    </row>
    <row r="228" spans="2:6" s="33" customFormat="1" x14ac:dyDescent="0.35">
      <c r="B228" s="69"/>
      <c r="C228" s="70"/>
      <c r="D228" s="70"/>
      <c r="E228" s="39"/>
      <c r="F228" s="40"/>
    </row>
    <row r="229" spans="2:6" s="33" customFormat="1" x14ac:dyDescent="0.35">
      <c r="B229" s="69"/>
      <c r="C229" s="70"/>
      <c r="D229" s="70"/>
      <c r="E229" s="39"/>
      <c r="F229" s="40"/>
    </row>
    <row r="230" spans="2:6" s="33" customFormat="1" x14ac:dyDescent="0.35">
      <c r="B230" s="69"/>
      <c r="C230" s="70"/>
      <c r="D230" s="70"/>
      <c r="E230" s="39"/>
      <c r="F230" s="40"/>
    </row>
    <row r="231" spans="2:6" s="33" customFormat="1" x14ac:dyDescent="0.35">
      <c r="B231" s="69"/>
      <c r="C231" s="70"/>
      <c r="D231" s="70"/>
      <c r="E231" s="39"/>
      <c r="F231" s="40"/>
    </row>
    <row r="232" spans="2:6" s="33" customFormat="1" x14ac:dyDescent="0.35">
      <c r="B232" s="69"/>
      <c r="C232" s="70"/>
      <c r="D232" s="70"/>
      <c r="E232" s="39"/>
      <c r="F232" s="40"/>
    </row>
    <row r="233" spans="2:6" s="33" customFormat="1" x14ac:dyDescent="0.35">
      <c r="B233" s="69"/>
      <c r="C233" s="70"/>
      <c r="D233" s="70"/>
      <c r="E233" s="39"/>
      <c r="F233" s="40"/>
    </row>
    <row r="234" spans="2:6" s="33" customFormat="1" x14ac:dyDescent="0.35">
      <c r="B234" s="69"/>
      <c r="C234" s="70"/>
      <c r="D234" s="70"/>
      <c r="E234" s="39"/>
      <c r="F234" s="40"/>
    </row>
    <row r="235" spans="2:6" s="33" customFormat="1" x14ac:dyDescent="0.35">
      <c r="B235" s="69"/>
      <c r="C235" s="70"/>
      <c r="D235" s="70"/>
      <c r="E235" s="39"/>
      <c r="F235" s="40"/>
    </row>
    <row r="236" spans="2:6" s="33" customFormat="1" x14ac:dyDescent="0.35">
      <c r="B236" s="69"/>
      <c r="C236" s="70"/>
      <c r="D236" s="70"/>
      <c r="E236" s="39"/>
      <c r="F236" s="40"/>
    </row>
    <row r="237" spans="2:6" s="33" customFormat="1" x14ac:dyDescent="0.35">
      <c r="B237" s="69"/>
      <c r="C237" s="70"/>
      <c r="D237" s="70"/>
      <c r="E237" s="39"/>
      <c r="F237" s="40"/>
    </row>
    <row r="238" spans="2:6" s="33" customFormat="1" x14ac:dyDescent="0.35">
      <c r="B238" s="69"/>
      <c r="C238" s="70"/>
      <c r="D238" s="70"/>
      <c r="E238" s="39"/>
      <c r="F238" s="40"/>
    </row>
    <row r="239" spans="2:6" s="33" customFormat="1" x14ac:dyDescent="0.35">
      <c r="B239" s="69"/>
      <c r="C239" s="70"/>
      <c r="D239" s="70"/>
      <c r="E239" s="39"/>
      <c r="F239" s="40"/>
    </row>
    <row r="240" spans="2:6" s="33" customFormat="1" x14ac:dyDescent="0.35">
      <c r="B240" s="69"/>
      <c r="C240" s="70"/>
      <c r="D240" s="70"/>
      <c r="E240" s="39"/>
      <c r="F240" s="40"/>
    </row>
    <row r="241" spans="2:6" s="33" customFormat="1" x14ac:dyDescent="0.35">
      <c r="B241" s="69"/>
      <c r="C241" s="70"/>
      <c r="D241" s="70"/>
      <c r="E241" s="39"/>
      <c r="F241" s="40"/>
    </row>
    <row r="242" spans="2:6" s="33" customFormat="1" x14ac:dyDescent="0.35">
      <c r="B242" s="69"/>
      <c r="C242" s="70"/>
      <c r="D242" s="70"/>
      <c r="E242" s="39"/>
      <c r="F242" s="40"/>
    </row>
    <row r="243" spans="2:6" s="33" customFormat="1" x14ac:dyDescent="0.35">
      <c r="B243" s="69"/>
      <c r="C243" s="70"/>
      <c r="D243" s="70"/>
      <c r="E243" s="39"/>
      <c r="F243" s="40"/>
    </row>
    <row r="244" spans="2:6" s="33" customFormat="1" x14ac:dyDescent="0.35">
      <c r="B244" s="69"/>
      <c r="C244" s="70"/>
      <c r="D244" s="70"/>
      <c r="E244" s="39"/>
      <c r="F244" s="40"/>
    </row>
    <row r="245" spans="2:6" s="33" customFormat="1" x14ac:dyDescent="0.35">
      <c r="B245" s="69"/>
      <c r="C245" s="70"/>
      <c r="D245" s="70"/>
      <c r="E245" s="39"/>
      <c r="F245" s="40"/>
    </row>
    <row r="246" spans="2:6" s="33" customFormat="1" x14ac:dyDescent="0.35">
      <c r="B246" s="69"/>
      <c r="C246" s="70"/>
      <c r="D246" s="70"/>
      <c r="E246" s="39"/>
      <c r="F246" s="40"/>
    </row>
    <row r="247" spans="2:6" s="33" customFormat="1" x14ac:dyDescent="0.35">
      <c r="B247" s="69"/>
      <c r="C247" s="70"/>
      <c r="D247" s="70"/>
      <c r="E247" s="39"/>
      <c r="F247" s="40"/>
    </row>
    <row r="248" spans="2:6" s="33" customFormat="1" x14ac:dyDescent="0.35">
      <c r="B248" s="69"/>
      <c r="C248" s="70"/>
      <c r="D248" s="70"/>
      <c r="E248" s="39"/>
      <c r="F248" s="40"/>
    </row>
    <row r="249" spans="2:6" s="33" customFormat="1" x14ac:dyDescent="0.35">
      <c r="B249" s="69"/>
      <c r="C249" s="70"/>
      <c r="D249" s="70"/>
      <c r="E249" s="39"/>
      <c r="F249" s="40"/>
    </row>
    <row r="250" spans="2:6" s="33" customFormat="1" x14ac:dyDescent="0.35">
      <c r="B250" s="69"/>
      <c r="C250" s="70"/>
      <c r="D250" s="70"/>
      <c r="E250" s="39"/>
      <c r="F250" s="40"/>
    </row>
    <row r="251" spans="2:6" s="33" customFormat="1" x14ac:dyDescent="0.35">
      <c r="B251" s="69"/>
      <c r="C251" s="70"/>
      <c r="D251" s="70"/>
      <c r="E251" s="39"/>
      <c r="F251" s="40"/>
    </row>
    <row r="252" spans="2:6" s="33" customFormat="1" x14ac:dyDescent="0.35">
      <c r="B252" s="69"/>
      <c r="C252" s="70"/>
      <c r="D252" s="70"/>
      <c r="E252" s="39"/>
      <c r="F252" s="40"/>
    </row>
    <row r="253" spans="2:6" s="33" customFormat="1" x14ac:dyDescent="0.35">
      <c r="B253" s="69"/>
      <c r="C253" s="70"/>
      <c r="D253" s="70"/>
      <c r="E253" s="39"/>
      <c r="F253" s="40"/>
    </row>
    <row r="254" spans="2:6" s="33" customFormat="1" x14ac:dyDescent="0.35">
      <c r="B254" s="69"/>
      <c r="C254" s="70"/>
      <c r="D254" s="70"/>
      <c r="E254" s="39"/>
      <c r="F254" s="40"/>
    </row>
    <row r="255" spans="2:6" s="33" customFormat="1" x14ac:dyDescent="0.35">
      <c r="B255" s="69"/>
      <c r="C255" s="70"/>
      <c r="D255" s="70"/>
      <c r="E255" s="39"/>
      <c r="F255" s="40"/>
    </row>
    <row r="256" spans="2:6" s="33" customFormat="1" x14ac:dyDescent="0.35">
      <c r="B256" s="69"/>
      <c r="C256" s="70"/>
      <c r="D256" s="70"/>
      <c r="E256" s="39"/>
      <c r="F256" s="40"/>
    </row>
    <row r="257" spans="2:6" s="33" customFormat="1" x14ac:dyDescent="0.35">
      <c r="B257" s="69"/>
      <c r="C257" s="70"/>
      <c r="D257" s="70"/>
      <c r="E257" s="39"/>
      <c r="F257" s="40"/>
    </row>
    <row r="258" spans="2:6" s="33" customFormat="1" x14ac:dyDescent="0.35">
      <c r="B258" s="69"/>
      <c r="C258" s="70"/>
      <c r="D258" s="70"/>
      <c r="E258" s="39"/>
      <c r="F258" s="40"/>
    </row>
    <row r="259" spans="2:6" s="33" customFormat="1" x14ac:dyDescent="0.35">
      <c r="B259" s="69"/>
      <c r="C259" s="70"/>
      <c r="D259" s="70"/>
      <c r="E259" s="39"/>
      <c r="F259" s="40"/>
    </row>
    <row r="260" spans="2:6" s="33" customFormat="1" x14ac:dyDescent="0.35">
      <c r="B260" s="69"/>
      <c r="C260" s="70"/>
      <c r="D260" s="70"/>
      <c r="E260" s="39"/>
      <c r="F260" s="40"/>
    </row>
    <row r="261" spans="2:6" s="33" customFormat="1" x14ac:dyDescent="0.35">
      <c r="B261" s="69"/>
      <c r="C261" s="70"/>
      <c r="D261" s="70"/>
      <c r="E261" s="39"/>
      <c r="F261" s="40"/>
    </row>
    <row r="262" spans="2:6" s="33" customFormat="1" x14ac:dyDescent="0.35">
      <c r="B262" s="69"/>
      <c r="C262" s="70"/>
      <c r="D262" s="70"/>
      <c r="E262" s="39"/>
      <c r="F262" s="40"/>
    </row>
    <row r="263" spans="2:6" s="33" customFormat="1" x14ac:dyDescent="0.35">
      <c r="B263" s="69"/>
      <c r="C263" s="70"/>
      <c r="D263" s="70"/>
      <c r="E263" s="39"/>
      <c r="F263" s="40"/>
    </row>
    <row r="264" spans="2:6" s="33" customFormat="1" x14ac:dyDescent="0.35">
      <c r="B264" s="69"/>
      <c r="C264" s="70"/>
      <c r="D264" s="70"/>
      <c r="E264" s="39"/>
      <c r="F264" s="40"/>
    </row>
    <row r="265" spans="2:6" s="33" customFormat="1" x14ac:dyDescent="0.35">
      <c r="B265" s="69"/>
      <c r="C265" s="70"/>
      <c r="D265" s="70"/>
      <c r="E265" s="39"/>
      <c r="F265" s="40"/>
    </row>
    <row r="266" spans="2:6" s="33" customFormat="1" x14ac:dyDescent="0.35">
      <c r="B266" s="69"/>
      <c r="C266" s="70"/>
      <c r="D266" s="70"/>
      <c r="E266" s="39"/>
      <c r="F266" s="40"/>
    </row>
    <row r="267" spans="2:6" s="33" customFormat="1" x14ac:dyDescent="0.35">
      <c r="B267" s="69"/>
      <c r="C267" s="70"/>
      <c r="D267" s="70"/>
      <c r="E267" s="39"/>
      <c r="F267" s="40"/>
    </row>
    <row r="268" spans="2:6" s="33" customFormat="1" x14ac:dyDescent="0.35">
      <c r="B268" s="69"/>
      <c r="C268" s="70"/>
      <c r="D268" s="70"/>
      <c r="E268" s="39"/>
      <c r="F268" s="40"/>
    </row>
    <row r="269" spans="2:6" s="33" customFormat="1" x14ac:dyDescent="0.35">
      <c r="B269" s="69"/>
      <c r="C269" s="70"/>
      <c r="D269" s="70"/>
      <c r="E269" s="39"/>
      <c r="F269" s="40"/>
    </row>
    <row r="270" spans="2:6" s="33" customFormat="1" x14ac:dyDescent="0.35">
      <c r="B270" s="69"/>
      <c r="C270" s="70"/>
      <c r="D270" s="70"/>
      <c r="E270" s="39"/>
      <c r="F270" s="40"/>
    </row>
    <row r="271" spans="2:6" s="33" customFormat="1" x14ac:dyDescent="0.35">
      <c r="B271" s="69"/>
      <c r="C271" s="70"/>
      <c r="D271" s="70"/>
      <c r="E271" s="39"/>
      <c r="F271" s="40"/>
    </row>
    <row r="272" spans="2:6" s="33" customFormat="1" x14ac:dyDescent="0.35">
      <c r="B272" s="69"/>
      <c r="C272" s="70"/>
      <c r="D272" s="70"/>
      <c r="E272" s="39"/>
      <c r="F272" s="40"/>
    </row>
    <row r="273" spans="2:6" s="33" customFormat="1" x14ac:dyDescent="0.35">
      <c r="B273" s="69"/>
      <c r="C273" s="70"/>
      <c r="D273" s="70"/>
      <c r="E273" s="39"/>
      <c r="F273" s="40"/>
    </row>
    <row r="274" spans="2:6" s="33" customFormat="1" x14ac:dyDescent="0.35">
      <c r="B274" s="69"/>
      <c r="C274" s="70"/>
      <c r="D274" s="70"/>
      <c r="E274" s="39"/>
      <c r="F274" s="40"/>
    </row>
    <row r="275" spans="2:6" s="33" customFormat="1" x14ac:dyDescent="0.35">
      <c r="B275" s="69"/>
      <c r="C275" s="70"/>
      <c r="D275" s="70"/>
      <c r="E275" s="39"/>
      <c r="F275" s="40"/>
    </row>
    <row r="276" spans="2:6" s="33" customFormat="1" x14ac:dyDescent="0.35">
      <c r="B276" s="69"/>
      <c r="C276" s="70"/>
      <c r="D276" s="70"/>
      <c r="E276" s="39"/>
      <c r="F276" s="40"/>
    </row>
    <row r="277" spans="2:6" s="33" customFormat="1" x14ac:dyDescent="0.35">
      <c r="B277" s="69"/>
      <c r="C277" s="70"/>
      <c r="D277" s="70"/>
      <c r="E277" s="39"/>
      <c r="F277" s="40"/>
    </row>
    <row r="278" spans="2:6" s="33" customFormat="1" x14ac:dyDescent="0.35">
      <c r="B278" s="69"/>
      <c r="C278" s="70"/>
      <c r="D278" s="70"/>
      <c r="E278" s="39"/>
      <c r="F278" s="40"/>
    </row>
    <row r="279" spans="2:6" s="33" customFormat="1" x14ac:dyDescent="0.35">
      <c r="B279" s="69"/>
      <c r="C279" s="70"/>
      <c r="D279" s="70"/>
      <c r="E279" s="39"/>
      <c r="F279" s="40"/>
    </row>
    <row r="280" spans="2:6" s="33" customFormat="1" x14ac:dyDescent="0.35">
      <c r="B280" s="69"/>
      <c r="C280" s="70"/>
      <c r="D280" s="70"/>
      <c r="E280" s="39"/>
      <c r="F280" s="40"/>
    </row>
    <row r="281" spans="2:6" s="33" customFormat="1" x14ac:dyDescent="0.35">
      <c r="B281" s="69"/>
      <c r="C281" s="70"/>
      <c r="D281" s="70"/>
      <c r="E281" s="39"/>
      <c r="F281" s="40"/>
    </row>
    <row r="282" spans="2:6" s="33" customFormat="1" x14ac:dyDescent="0.35">
      <c r="B282" s="69"/>
      <c r="C282" s="70"/>
      <c r="D282" s="70"/>
      <c r="E282" s="39"/>
      <c r="F282" s="40"/>
    </row>
    <row r="283" spans="2:6" s="33" customFormat="1" x14ac:dyDescent="0.35">
      <c r="B283" s="69"/>
      <c r="C283" s="70"/>
      <c r="D283" s="70"/>
      <c r="E283" s="39"/>
      <c r="F283" s="40"/>
    </row>
    <row r="284" spans="2:6" s="33" customFormat="1" x14ac:dyDescent="0.35">
      <c r="B284" s="69"/>
      <c r="C284" s="70"/>
      <c r="D284" s="70"/>
      <c r="E284" s="39"/>
      <c r="F284" s="40"/>
    </row>
    <row r="285" spans="2:6" s="33" customFormat="1" x14ac:dyDescent="0.35">
      <c r="B285" s="69"/>
      <c r="C285" s="70"/>
      <c r="D285" s="70"/>
      <c r="E285" s="39"/>
      <c r="F285" s="40"/>
    </row>
    <row r="286" spans="2:6" s="33" customFormat="1" x14ac:dyDescent="0.35">
      <c r="B286" s="69"/>
      <c r="C286" s="70"/>
      <c r="D286" s="70"/>
      <c r="E286" s="39"/>
      <c r="F286" s="40"/>
    </row>
    <row r="287" spans="2:6" s="33" customFormat="1" x14ac:dyDescent="0.35">
      <c r="B287" s="69"/>
      <c r="C287" s="70"/>
      <c r="D287" s="70"/>
      <c r="E287" s="39"/>
      <c r="F287" s="40"/>
    </row>
    <row r="288" spans="2:6" s="33" customFormat="1" x14ac:dyDescent="0.35">
      <c r="B288" s="69"/>
      <c r="C288" s="70"/>
      <c r="D288" s="70"/>
      <c r="E288" s="39"/>
      <c r="F288" s="40"/>
    </row>
    <row r="289" spans="2:6" s="33" customFormat="1" x14ac:dyDescent="0.35">
      <c r="B289" s="69"/>
      <c r="C289" s="70"/>
      <c r="D289" s="70"/>
      <c r="E289" s="39"/>
      <c r="F289" s="40"/>
    </row>
    <row r="290" spans="2:6" s="33" customFormat="1" x14ac:dyDescent="0.35">
      <c r="B290" s="69"/>
      <c r="C290" s="70"/>
      <c r="D290" s="70"/>
      <c r="E290" s="39"/>
      <c r="F290" s="40"/>
    </row>
    <row r="291" spans="2:6" s="33" customFormat="1" x14ac:dyDescent="0.35">
      <c r="B291" s="69"/>
      <c r="C291" s="70"/>
      <c r="D291" s="70"/>
      <c r="E291" s="39"/>
      <c r="F291" s="40"/>
    </row>
    <row r="292" spans="2:6" s="33" customFormat="1" x14ac:dyDescent="0.35">
      <c r="B292" s="69"/>
      <c r="C292" s="70"/>
      <c r="D292" s="70"/>
      <c r="E292" s="39"/>
      <c r="F292" s="40"/>
    </row>
    <row r="293" spans="2:6" s="33" customFormat="1" x14ac:dyDescent="0.35">
      <c r="B293" s="69"/>
      <c r="C293" s="70"/>
      <c r="D293" s="70"/>
      <c r="E293" s="39"/>
      <c r="F293" s="40"/>
    </row>
    <row r="294" spans="2:6" s="33" customFormat="1" x14ac:dyDescent="0.35">
      <c r="B294" s="69"/>
      <c r="C294" s="70"/>
      <c r="D294" s="70"/>
      <c r="E294" s="39"/>
      <c r="F294" s="40"/>
    </row>
    <row r="295" spans="2:6" s="33" customFormat="1" x14ac:dyDescent="0.35">
      <c r="B295" s="69"/>
      <c r="C295" s="70"/>
      <c r="D295" s="70"/>
      <c r="E295" s="39"/>
      <c r="F295" s="40"/>
    </row>
    <row r="296" spans="2:6" s="33" customFormat="1" x14ac:dyDescent="0.35">
      <c r="B296" s="69"/>
      <c r="C296" s="70"/>
      <c r="D296" s="70"/>
      <c r="E296" s="39"/>
      <c r="F296" s="40"/>
    </row>
    <row r="297" spans="2:6" s="33" customFormat="1" x14ac:dyDescent="0.35">
      <c r="B297" s="69"/>
      <c r="C297" s="70"/>
      <c r="D297" s="70"/>
      <c r="E297" s="39"/>
      <c r="F297" s="40"/>
    </row>
    <row r="298" spans="2:6" s="33" customFormat="1" x14ac:dyDescent="0.35">
      <c r="B298" s="69"/>
      <c r="C298" s="70"/>
      <c r="D298" s="70"/>
      <c r="E298" s="39"/>
      <c r="F298" s="40"/>
    </row>
    <row r="299" spans="2:6" s="33" customFormat="1" x14ac:dyDescent="0.35">
      <c r="B299" s="69"/>
      <c r="C299" s="70"/>
      <c r="D299" s="70"/>
      <c r="E299" s="39"/>
      <c r="F299" s="40"/>
    </row>
    <row r="300" spans="2:6" s="33" customFormat="1" x14ac:dyDescent="0.35">
      <c r="B300" s="69"/>
      <c r="C300" s="70"/>
      <c r="D300" s="70"/>
      <c r="E300" s="39"/>
      <c r="F300" s="40"/>
    </row>
    <row r="301" spans="2:6" s="33" customFormat="1" x14ac:dyDescent="0.35">
      <c r="B301" s="69"/>
      <c r="C301" s="70"/>
      <c r="D301" s="70"/>
      <c r="E301" s="39"/>
      <c r="F301" s="40"/>
    </row>
    <row r="302" spans="2:6" s="33" customFormat="1" x14ac:dyDescent="0.35">
      <c r="B302" s="69"/>
      <c r="C302" s="70"/>
      <c r="D302" s="70"/>
      <c r="E302" s="39"/>
      <c r="F302" s="40"/>
    </row>
    <row r="303" spans="2:6" s="33" customFormat="1" x14ac:dyDescent="0.35">
      <c r="B303" s="69"/>
      <c r="C303" s="70"/>
      <c r="D303" s="70"/>
      <c r="E303" s="39"/>
      <c r="F303" s="40"/>
    </row>
    <row r="304" spans="2:6" s="33" customFormat="1" x14ac:dyDescent="0.35">
      <c r="B304" s="69"/>
      <c r="C304" s="70"/>
      <c r="D304" s="70"/>
      <c r="E304" s="39"/>
      <c r="F304" s="40"/>
    </row>
    <row r="305" spans="2:6" s="33" customFormat="1" x14ac:dyDescent="0.35">
      <c r="B305" s="69"/>
      <c r="C305" s="70"/>
      <c r="D305" s="70"/>
      <c r="E305" s="39"/>
      <c r="F305" s="40"/>
    </row>
    <row r="306" spans="2:6" s="33" customFormat="1" x14ac:dyDescent="0.35">
      <c r="B306" s="69"/>
      <c r="C306" s="70"/>
      <c r="D306" s="70"/>
      <c r="E306" s="39"/>
      <c r="F306" s="40"/>
    </row>
    <row r="307" spans="2:6" s="33" customFormat="1" x14ac:dyDescent="0.35">
      <c r="B307" s="69"/>
      <c r="C307" s="70"/>
      <c r="D307" s="70"/>
      <c r="E307" s="39"/>
      <c r="F307" s="40"/>
    </row>
    <row r="308" spans="2:6" s="33" customFormat="1" x14ac:dyDescent="0.35">
      <c r="B308" s="69"/>
      <c r="C308" s="70"/>
      <c r="D308" s="70"/>
      <c r="E308" s="39"/>
      <c r="F308" s="40"/>
    </row>
    <row r="309" spans="2:6" s="33" customFormat="1" x14ac:dyDescent="0.35">
      <c r="B309" s="69"/>
      <c r="C309" s="70"/>
      <c r="D309" s="70"/>
      <c r="E309" s="39"/>
      <c r="F309" s="40"/>
    </row>
    <row r="310" spans="2:6" s="33" customFormat="1" x14ac:dyDescent="0.35">
      <c r="B310" s="69"/>
      <c r="C310" s="70"/>
      <c r="D310" s="70"/>
      <c r="E310" s="39"/>
      <c r="F310" s="40"/>
    </row>
    <row r="311" spans="2:6" s="33" customFormat="1" x14ac:dyDescent="0.35">
      <c r="B311" s="69"/>
      <c r="C311" s="70"/>
      <c r="D311" s="70"/>
      <c r="E311" s="39"/>
      <c r="F311" s="40"/>
    </row>
    <row r="312" spans="2:6" s="33" customFormat="1" x14ac:dyDescent="0.35">
      <c r="B312" s="69"/>
      <c r="C312" s="70"/>
      <c r="D312" s="70"/>
      <c r="E312" s="39"/>
      <c r="F312" s="40"/>
    </row>
    <row r="313" spans="2:6" s="33" customFormat="1" x14ac:dyDescent="0.35">
      <c r="B313" s="69"/>
      <c r="C313" s="70"/>
      <c r="D313" s="70"/>
      <c r="E313" s="39"/>
      <c r="F313" s="40"/>
    </row>
    <row r="314" spans="2:6" s="33" customFormat="1" x14ac:dyDescent="0.35">
      <c r="B314" s="69"/>
      <c r="C314" s="70"/>
      <c r="D314" s="70"/>
      <c r="E314" s="39"/>
      <c r="F314" s="40"/>
    </row>
    <row r="315" spans="2:6" s="33" customFormat="1" x14ac:dyDescent="0.35">
      <c r="B315" s="69"/>
      <c r="C315" s="70"/>
      <c r="D315" s="70"/>
      <c r="E315" s="39"/>
      <c r="F315" s="40"/>
    </row>
    <row r="316" spans="2:6" s="33" customFormat="1" x14ac:dyDescent="0.35">
      <c r="B316" s="69"/>
      <c r="C316" s="70"/>
      <c r="D316" s="70"/>
      <c r="E316" s="39"/>
      <c r="F316" s="40"/>
    </row>
    <row r="317" spans="2:6" s="33" customFormat="1" x14ac:dyDescent="0.35">
      <c r="B317" s="69"/>
      <c r="C317" s="70"/>
      <c r="D317" s="70"/>
      <c r="E317" s="39"/>
      <c r="F317" s="40"/>
    </row>
    <row r="318" spans="2:6" s="33" customFormat="1" x14ac:dyDescent="0.35">
      <c r="B318" s="69"/>
      <c r="C318" s="70"/>
      <c r="D318" s="70"/>
      <c r="E318" s="39"/>
      <c r="F318" s="40"/>
    </row>
    <row r="319" spans="2:6" s="33" customFormat="1" x14ac:dyDescent="0.35">
      <c r="B319" s="69"/>
      <c r="C319" s="70"/>
      <c r="D319" s="70"/>
      <c r="E319" s="39"/>
      <c r="F319" s="40"/>
    </row>
    <row r="320" spans="2:6" s="33" customFormat="1" x14ac:dyDescent="0.35">
      <c r="B320" s="69"/>
      <c r="C320" s="70"/>
      <c r="D320" s="70"/>
      <c r="E320" s="39"/>
      <c r="F320" s="40"/>
    </row>
    <row r="321" spans="2:6" s="33" customFormat="1" x14ac:dyDescent="0.35">
      <c r="B321" s="69"/>
      <c r="C321" s="70"/>
      <c r="D321" s="70"/>
      <c r="E321" s="39"/>
      <c r="F321" s="40"/>
    </row>
    <row r="322" spans="2:6" s="33" customFormat="1" x14ac:dyDescent="0.35">
      <c r="B322" s="69"/>
      <c r="C322" s="70"/>
      <c r="D322" s="70"/>
      <c r="E322" s="39"/>
      <c r="F322" s="40"/>
    </row>
    <row r="323" spans="2:6" s="33" customFormat="1" x14ac:dyDescent="0.35">
      <c r="B323" s="69"/>
      <c r="C323" s="70"/>
      <c r="D323" s="70"/>
      <c r="E323" s="39"/>
      <c r="F323" s="40"/>
    </row>
    <row r="324" spans="2:6" s="33" customFormat="1" x14ac:dyDescent="0.35">
      <c r="B324" s="69"/>
      <c r="C324" s="70"/>
      <c r="D324" s="70"/>
      <c r="E324" s="39"/>
      <c r="F324" s="40"/>
    </row>
    <row r="325" spans="2:6" s="33" customFormat="1" x14ac:dyDescent="0.35">
      <c r="B325" s="69"/>
      <c r="C325" s="70"/>
      <c r="D325" s="70"/>
      <c r="E325" s="39"/>
      <c r="F325" s="40"/>
    </row>
    <row r="326" spans="2:6" s="33" customFormat="1" x14ac:dyDescent="0.35">
      <c r="B326" s="69"/>
      <c r="C326" s="70"/>
      <c r="D326" s="70"/>
      <c r="E326" s="39"/>
      <c r="F326" s="40"/>
    </row>
    <row r="327" spans="2:6" s="33" customFormat="1" x14ac:dyDescent="0.35">
      <c r="B327" s="69"/>
      <c r="C327" s="70"/>
      <c r="D327" s="70"/>
      <c r="E327" s="39"/>
      <c r="F327" s="40"/>
    </row>
    <row r="328" spans="2:6" s="33" customFormat="1" x14ac:dyDescent="0.35">
      <c r="B328" s="69"/>
      <c r="C328" s="70"/>
      <c r="D328" s="70"/>
      <c r="E328" s="39"/>
      <c r="F328" s="40"/>
    </row>
    <row r="329" spans="2:6" s="33" customFormat="1" x14ac:dyDescent="0.35">
      <c r="B329" s="69"/>
      <c r="C329" s="70"/>
      <c r="D329" s="70"/>
      <c r="E329" s="39"/>
      <c r="F329" s="40"/>
    </row>
    <row r="330" spans="2:6" s="33" customFormat="1" x14ac:dyDescent="0.35">
      <c r="B330" s="69"/>
      <c r="C330" s="70"/>
      <c r="D330" s="70"/>
      <c r="E330" s="39"/>
      <c r="F330" s="40"/>
    </row>
    <row r="331" spans="2:6" s="33" customFormat="1" x14ac:dyDescent="0.35">
      <c r="B331" s="69"/>
      <c r="C331" s="70"/>
      <c r="D331" s="70"/>
      <c r="E331" s="39"/>
      <c r="F331" s="40"/>
    </row>
    <row r="332" spans="2:6" s="33" customFormat="1" x14ac:dyDescent="0.35">
      <c r="B332" s="69"/>
      <c r="C332" s="70"/>
      <c r="D332" s="70"/>
      <c r="E332" s="39"/>
      <c r="F332" s="40"/>
    </row>
    <row r="333" spans="2:6" s="33" customFormat="1" x14ac:dyDescent="0.35">
      <c r="B333" s="69"/>
      <c r="C333" s="70"/>
      <c r="D333" s="70"/>
      <c r="E333" s="39"/>
      <c r="F333" s="40"/>
    </row>
    <row r="334" spans="2:6" s="33" customFormat="1" x14ac:dyDescent="0.35">
      <c r="B334" s="69"/>
      <c r="C334" s="70"/>
      <c r="D334" s="70"/>
      <c r="E334" s="39"/>
      <c r="F334" s="40"/>
    </row>
    <row r="335" spans="2:6" s="33" customFormat="1" x14ac:dyDescent="0.35">
      <c r="B335" s="69"/>
      <c r="C335" s="70"/>
      <c r="D335" s="70"/>
      <c r="E335" s="39"/>
      <c r="F335" s="40"/>
    </row>
    <row r="336" spans="2:6" s="33" customFormat="1" x14ac:dyDescent="0.35">
      <c r="B336" s="69"/>
      <c r="C336" s="70"/>
      <c r="D336" s="70"/>
      <c r="E336" s="39"/>
      <c r="F336" s="40"/>
    </row>
    <row r="337" spans="2:6" s="33" customFormat="1" x14ac:dyDescent="0.35">
      <c r="B337" s="69"/>
      <c r="C337" s="70"/>
      <c r="D337" s="70"/>
      <c r="E337" s="39"/>
      <c r="F337" s="40"/>
    </row>
    <row r="338" spans="2:6" s="33" customFormat="1" x14ac:dyDescent="0.35">
      <c r="B338" s="69"/>
      <c r="C338" s="70"/>
      <c r="D338" s="70"/>
      <c r="E338" s="39"/>
      <c r="F338" s="40"/>
    </row>
    <row r="339" spans="2:6" s="33" customFormat="1" x14ac:dyDescent="0.35">
      <c r="B339" s="69"/>
      <c r="C339" s="70"/>
      <c r="D339" s="70"/>
      <c r="E339" s="39"/>
      <c r="F339" s="40"/>
    </row>
    <row r="340" spans="2:6" s="33" customFormat="1" x14ac:dyDescent="0.35">
      <c r="B340" s="69"/>
      <c r="C340" s="70"/>
      <c r="D340" s="70"/>
      <c r="E340" s="39"/>
      <c r="F340" s="40"/>
    </row>
    <row r="341" spans="2:6" s="33" customFormat="1" x14ac:dyDescent="0.35">
      <c r="B341" s="69"/>
      <c r="C341" s="70"/>
      <c r="D341" s="70"/>
      <c r="E341" s="39"/>
      <c r="F341" s="40"/>
    </row>
    <row r="342" spans="2:6" s="33" customFormat="1" x14ac:dyDescent="0.35">
      <c r="B342" s="69"/>
      <c r="C342" s="70"/>
      <c r="D342" s="70"/>
      <c r="E342" s="39"/>
      <c r="F342" s="40"/>
    </row>
    <row r="343" spans="2:6" s="33" customFormat="1" x14ac:dyDescent="0.35">
      <c r="B343" s="69"/>
      <c r="C343" s="70"/>
      <c r="D343" s="70"/>
      <c r="E343" s="39"/>
      <c r="F343" s="40"/>
    </row>
    <row r="344" spans="2:6" s="33" customFormat="1" x14ac:dyDescent="0.35">
      <c r="B344" s="69"/>
      <c r="C344" s="70"/>
      <c r="D344" s="70"/>
      <c r="E344" s="39"/>
      <c r="F344" s="40"/>
    </row>
    <row r="345" spans="2:6" s="33" customFormat="1" x14ac:dyDescent="0.35">
      <c r="B345" s="69"/>
      <c r="C345" s="70"/>
      <c r="D345" s="70"/>
      <c r="E345" s="39"/>
      <c r="F345" s="40"/>
    </row>
    <row r="346" spans="2:6" s="33" customFormat="1" x14ac:dyDescent="0.35">
      <c r="B346" s="69"/>
      <c r="C346" s="70"/>
      <c r="D346" s="70"/>
      <c r="E346" s="39"/>
      <c r="F346" s="40"/>
    </row>
    <row r="347" spans="2:6" s="33" customFormat="1" x14ac:dyDescent="0.35">
      <c r="B347" s="69"/>
      <c r="C347" s="70"/>
      <c r="D347" s="70"/>
      <c r="E347" s="39"/>
      <c r="F347" s="40"/>
    </row>
    <row r="348" spans="2:6" s="33" customFormat="1" x14ac:dyDescent="0.35">
      <c r="B348" s="69"/>
      <c r="C348" s="70"/>
      <c r="D348" s="70"/>
      <c r="E348" s="39"/>
      <c r="F348" s="40"/>
    </row>
    <row r="349" spans="2:6" s="33" customFormat="1" x14ac:dyDescent="0.35">
      <c r="B349" s="69"/>
      <c r="C349" s="70"/>
      <c r="D349" s="70"/>
      <c r="E349" s="39"/>
      <c r="F349" s="40"/>
    </row>
    <row r="350" spans="2:6" s="33" customFormat="1" x14ac:dyDescent="0.35">
      <c r="B350" s="69"/>
      <c r="C350" s="70"/>
      <c r="D350" s="70"/>
      <c r="E350" s="39"/>
      <c r="F350" s="40"/>
    </row>
    <row r="351" spans="2:6" s="33" customFormat="1" x14ac:dyDescent="0.35">
      <c r="B351" s="69"/>
      <c r="C351" s="70"/>
      <c r="D351" s="70"/>
      <c r="E351" s="39"/>
      <c r="F351" s="40"/>
    </row>
    <row r="352" spans="2:6" s="33" customFormat="1" x14ac:dyDescent="0.35">
      <c r="B352" s="69"/>
      <c r="C352" s="70"/>
      <c r="D352" s="70"/>
      <c r="E352" s="39"/>
      <c r="F352" s="40"/>
    </row>
    <row r="353" spans="2:6" s="33" customFormat="1" x14ac:dyDescent="0.35">
      <c r="B353" s="69"/>
      <c r="C353" s="70"/>
      <c r="D353" s="70"/>
      <c r="E353" s="39"/>
      <c r="F353" s="40"/>
    </row>
    <row r="354" spans="2:6" s="33" customFormat="1" x14ac:dyDescent="0.35">
      <c r="B354" s="69"/>
      <c r="C354" s="70"/>
      <c r="D354" s="70"/>
      <c r="E354" s="39"/>
      <c r="F354" s="40"/>
    </row>
    <row r="355" spans="2:6" s="33" customFormat="1" x14ac:dyDescent="0.35">
      <c r="B355" s="69"/>
      <c r="C355" s="70"/>
      <c r="D355" s="70"/>
      <c r="E355" s="39"/>
      <c r="F355" s="40"/>
    </row>
    <row r="356" spans="2:6" s="33" customFormat="1" x14ac:dyDescent="0.35">
      <c r="B356" s="69"/>
      <c r="C356" s="70"/>
      <c r="D356" s="70"/>
      <c r="E356" s="39"/>
      <c r="F356" s="40"/>
    </row>
    <row r="357" spans="2:6" s="33" customFormat="1" x14ac:dyDescent="0.35">
      <c r="B357" s="69"/>
      <c r="C357" s="70"/>
      <c r="D357" s="70"/>
      <c r="E357" s="39"/>
      <c r="F357" s="40"/>
    </row>
    <row r="358" spans="2:6" s="33" customFormat="1" x14ac:dyDescent="0.35">
      <c r="B358" s="69"/>
      <c r="C358" s="70"/>
      <c r="D358" s="70"/>
      <c r="E358" s="39"/>
      <c r="F358" s="40"/>
    </row>
    <row r="359" spans="2:6" s="33" customFormat="1" x14ac:dyDescent="0.35">
      <c r="B359" s="69"/>
      <c r="C359" s="70"/>
      <c r="D359" s="70"/>
      <c r="E359" s="39"/>
      <c r="F359" s="40"/>
    </row>
    <row r="360" spans="2:6" s="33" customFormat="1" x14ac:dyDescent="0.35">
      <c r="B360" s="69"/>
      <c r="C360" s="70"/>
      <c r="D360" s="70"/>
      <c r="E360" s="39"/>
      <c r="F360" s="40"/>
    </row>
    <row r="361" spans="2:6" s="33" customFormat="1" x14ac:dyDescent="0.35">
      <c r="B361" s="69"/>
      <c r="C361" s="70"/>
      <c r="D361" s="70"/>
      <c r="E361" s="39"/>
      <c r="F361" s="40"/>
    </row>
    <row r="362" spans="2:6" s="33" customFormat="1" x14ac:dyDescent="0.35">
      <c r="B362" s="69"/>
      <c r="C362" s="70"/>
      <c r="D362" s="70"/>
      <c r="E362" s="39"/>
      <c r="F362" s="40"/>
    </row>
    <row r="363" spans="2:6" s="33" customFormat="1" x14ac:dyDescent="0.35">
      <c r="B363" s="69"/>
      <c r="C363" s="70"/>
      <c r="D363" s="70"/>
      <c r="E363" s="39"/>
      <c r="F363" s="40"/>
    </row>
    <row r="364" spans="2:6" s="33" customFormat="1" x14ac:dyDescent="0.35">
      <c r="B364" s="69"/>
      <c r="C364" s="70"/>
      <c r="D364" s="70"/>
      <c r="E364" s="39"/>
      <c r="F364" s="40"/>
    </row>
    <row r="365" spans="2:6" s="33" customFormat="1" x14ac:dyDescent="0.35">
      <c r="B365" s="69"/>
      <c r="C365" s="70"/>
      <c r="D365" s="70"/>
      <c r="E365" s="39"/>
      <c r="F365" s="40"/>
    </row>
    <row r="366" spans="2:6" s="33" customFormat="1" x14ac:dyDescent="0.35">
      <c r="B366" s="69"/>
      <c r="C366" s="70"/>
      <c r="D366" s="70"/>
      <c r="E366" s="39"/>
      <c r="F366" s="40"/>
    </row>
    <row r="367" spans="2:6" s="33" customFormat="1" x14ac:dyDescent="0.35">
      <c r="B367" s="69"/>
      <c r="C367" s="70"/>
      <c r="D367" s="70"/>
      <c r="E367" s="39"/>
      <c r="F367" s="40"/>
    </row>
    <row r="368" spans="2:6" s="33" customFormat="1" x14ac:dyDescent="0.35">
      <c r="B368" s="69"/>
      <c r="C368" s="70"/>
      <c r="D368" s="70"/>
      <c r="E368" s="39"/>
      <c r="F368" s="40"/>
    </row>
    <row r="369" spans="2:6" s="33" customFormat="1" x14ac:dyDescent="0.35">
      <c r="B369" s="69"/>
      <c r="C369" s="70"/>
      <c r="D369" s="70"/>
      <c r="E369" s="39"/>
      <c r="F369" s="40"/>
    </row>
    <row r="370" spans="2:6" s="33" customFormat="1" x14ac:dyDescent="0.35">
      <c r="B370" s="69"/>
      <c r="C370" s="70"/>
      <c r="D370" s="70"/>
      <c r="E370" s="39"/>
      <c r="F370" s="40"/>
    </row>
    <row r="371" spans="2:6" s="33" customFormat="1" x14ac:dyDescent="0.35">
      <c r="B371" s="69"/>
      <c r="C371" s="70"/>
      <c r="D371" s="70"/>
      <c r="E371" s="39"/>
      <c r="F371" s="40"/>
    </row>
    <row r="372" spans="2:6" s="33" customFormat="1" x14ac:dyDescent="0.35">
      <c r="B372" s="69"/>
      <c r="C372" s="70"/>
      <c r="D372" s="70"/>
      <c r="E372" s="39"/>
      <c r="F372" s="40"/>
    </row>
    <row r="373" spans="2:6" s="33" customFormat="1" x14ac:dyDescent="0.35">
      <c r="B373" s="69"/>
      <c r="C373" s="70"/>
      <c r="D373" s="70"/>
      <c r="E373" s="39"/>
      <c r="F373" s="40"/>
    </row>
    <row r="374" spans="2:6" s="33" customFormat="1" x14ac:dyDescent="0.35">
      <c r="B374" s="69"/>
      <c r="C374" s="70"/>
      <c r="D374" s="70"/>
      <c r="E374" s="39"/>
      <c r="F374" s="40"/>
    </row>
    <row r="375" spans="2:6" s="33" customFormat="1" x14ac:dyDescent="0.35">
      <c r="B375" s="69"/>
      <c r="C375" s="70"/>
      <c r="D375" s="70"/>
      <c r="E375" s="39"/>
      <c r="F375" s="40"/>
    </row>
    <row r="376" spans="2:6" s="33" customFormat="1" x14ac:dyDescent="0.35">
      <c r="B376" s="69"/>
      <c r="C376" s="70"/>
      <c r="D376" s="70"/>
      <c r="E376" s="39"/>
      <c r="F376" s="40"/>
    </row>
    <row r="377" spans="2:6" s="33" customFormat="1" x14ac:dyDescent="0.35">
      <c r="B377" s="69"/>
      <c r="C377" s="70"/>
      <c r="D377" s="70"/>
      <c r="E377" s="39"/>
      <c r="F377" s="40"/>
    </row>
    <row r="378" spans="2:6" s="33" customFormat="1" x14ac:dyDescent="0.35">
      <c r="B378" s="69"/>
      <c r="C378" s="70"/>
      <c r="D378" s="70"/>
      <c r="E378" s="39"/>
      <c r="F378" s="40"/>
    </row>
    <row r="379" spans="2:6" s="33" customFormat="1" x14ac:dyDescent="0.35">
      <c r="B379" s="69"/>
      <c r="C379" s="70"/>
      <c r="D379" s="70"/>
      <c r="E379" s="39"/>
      <c r="F379" s="40"/>
    </row>
    <row r="380" spans="2:6" s="33" customFormat="1" x14ac:dyDescent="0.35">
      <c r="B380" s="69"/>
      <c r="C380" s="70"/>
      <c r="D380" s="70"/>
      <c r="E380" s="39"/>
      <c r="F380" s="40"/>
    </row>
    <row r="381" spans="2:6" s="33" customFormat="1" x14ac:dyDescent="0.35">
      <c r="B381" s="69"/>
      <c r="C381" s="70"/>
      <c r="D381" s="70"/>
      <c r="E381" s="39"/>
      <c r="F381" s="40"/>
    </row>
    <row r="382" spans="2:6" s="33" customFormat="1" x14ac:dyDescent="0.35">
      <c r="B382" s="69"/>
      <c r="C382" s="70"/>
      <c r="D382" s="70"/>
      <c r="E382" s="39"/>
      <c r="F382" s="40"/>
    </row>
    <row r="383" spans="2:6" s="33" customFormat="1" x14ac:dyDescent="0.35">
      <c r="B383" s="69"/>
      <c r="C383" s="70"/>
      <c r="D383" s="70"/>
      <c r="E383" s="39"/>
      <c r="F383" s="40"/>
    </row>
    <row r="384" spans="2:6" s="33" customFormat="1" x14ac:dyDescent="0.35">
      <c r="B384" s="69"/>
      <c r="C384" s="70"/>
      <c r="D384" s="70"/>
      <c r="E384" s="39"/>
      <c r="F384" s="40"/>
    </row>
    <row r="385" spans="2:6" s="33" customFormat="1" x14ac:dyDescent="0.35">
      <c r="B385" s="69"/>
      <c r="C385" s="70"/>
      <c r="D385" s="70"/>
      <c r="E385" s="39"/>
      <c r="F385" s="40"/>
    </row>
    <row r="386" spans="2:6" s="33" customFormat="1" x14ac:dyDescent="0.35">
      <c r="B386" s="69"/>
      <c r="C386" s="70"/>
      <c r="D386" s="70"/>
      <c r="E386" s="39"/>
      <c r="F386" s="40"/>
    </row>
    <row r="387" spans="2:6" s="33" customFormat="1" x14ac:dyDescent="0.35">
      <c r="B387" s="69"/>
      <c r="C387" s="70"/>
      <c r="D387" s="70"/>
      <c r="E387" s="39"/>
      <c r="F387" s="40"/>
    </row>
    <row r="388" spans="2:6" s="33" customFormat="1" x14ac:dyDescent="0.35">
      <c r="B388" s="69"/>
      <c r="C388" s="70"/>
      <c r="D388" s="70"/>
      <c r="E388" s="39"/>
      <c r="F388" s="40"/>
    </row>
    <row r="389" spans="2:6" s="33" customFormat="1" x14ac:dyDescent="0.35">
      <c r="B389" s="69"/>
      <c r="C389" s="70"/>
      <c r="D389" s="70"/>
      <c r="E389" s="39"/>
      <c r="F389" s="40"/>
    </row>
    <row r="390" spans="2:6" s="33" customFormat="1" x14ac:dyDescent="0.35">
      <c r="B390" s="69"/>
      <c r="C390" s="70"/>
      <c r="D390" s="70"/>
      <c r="E390" s="39"/>
      <c r="F390" s="40"/>
    </row>
    <row r="391" spans="2:6" s="33" customFormat="1" x14ac:dyDescent="0.35">
      <c r="B391" s="69"/>
      <c r="C391" s="70"/>
      <c r="D391" s="70"/>
      <c r="E391" s="39"/>
      <c r="F391" s="40"/>
    </row>
    <row r="392" spans="2:6" s="33" customFormat="1" x14ac:dyDescent="0.35">
      <c r="B392" s="69"/>
      <c r="C392" s="70"/>
      <c r="D392" s="70"/>
      <c r="E392" s="39"/>
      <c r="F392" s="40"/>
    </row>
    <row r="393" spans="2:6" s="33" customFormat="1" x14ac:dyDescent="0.35">
      <c r="B393" s="69"/>
      <c r="C393" s="70"/>
      <c r="D393" s="70"/>
      <c r="E393" s="39"/>
      <c r="F393" s="40"/>
    </row>
    <row r="394" spans="2:6" s="33" customFormat="1" x14ac:dyDescent="0.35">
      <c r="B394" s="69"/>
      <c r="C394" s="70"/>
      <c r="D394" s="70"/>
      <c r="E394" s="39"/>
      <c r="F394" s="40"/>
    </row>
    <row r="395" spans="2:6" s="33" customFormat="1" x14ac:dyDescent="0.35">
      <c r="B395" s="69"/>
      <c r="C395" s="70"/>
      <c r="D395" s="70"/>
      <c r="E395" s="39"/>
      <c r="F395" s="40"/>
    </row>
    <row r="396" spans="2:6" s="33" customFormat="1" x14ac:dyDescent="0.35">
      <c r="B396" s="69"/>
      <c r="C396" s="70"/>
      <c r="D396" s="70"/>
      <c r="E396" s="39"/>
      <c r="F396" s="40"/>
    </row>
    <row r="397" spans="2:6" s="33" customFormat="1" x14ac:dyDescent="0.35">
      <c r="B397" s="69"/>
      <c r="C397" s="70"/>
      <c r="D397" s="70"/>
      <c r="E397" s="39"/>
      <c r="F397" s="40"/>
    </row>
    <row r="398" spans="2:6" s="33" customFormat="1" x14ac:dyDescent="0.35">
      <c r="B398" s="69"/>
      <c r="C398" s="70"/>
      <c r="D398" s="70"/>
      <c r="E398" s="39"/>
      <c r="F398" s="40"/>
    </row>
    <row r="399" spans="2:6" s="33" customFormat="1" x14ac:dyDescent="0.35">
      <c r="B399" s="69"/>
      <c r="C399" s="70"/>
      <c r="D399" s="70"/>
      <c r="E399" s="39"/>
      <c r="F399" s="40"/>
    </row>
    <row r="400" spans="2:6" s="33" customFormat="1" x14ac:dyDescent="0.35">
      <c r="B400" s="69"/>
      <c r="C400" s="70"/>
      <c r="D400" s="70"/>
      <c r="E400" s="39"/>
      <c r="F400" s="40"/>
    </row>
    <row r="401" spans="2:6" s="33" customFormat="1" x14ac:dyDescent="0.35">
      <c r="B401" s="69"/>
      <c r="C401" s="70"/>
      <c r="D401" s="70"/>
      <c r="E401" s="39"/>
      <c r="F401" s="40"/>
    </row>
    <row r="402" spans="2:6" s="33" customFormat="1" x14ac:dyDescent="0.35">
      <c r="B402" s="69"/>
      <c r="C402" s="70"/>
      <c r="D402" s="70"/>
      <c r="E402" s="39"/>
      <c r="F402" s="40"/>
    </row>
    <row r="403" spans="2:6" s="33" customFormat="1" x14ac:dyDescent="0.35">
      <c r="B403" s="69"/>
      <c r="C403" s="70"/>
      <c r="D403" s="70"/>
      <c r="E403" s="39"/>
      <c r="F403" s="40"/>
    </row>
    <row r="404" spans="2:6" s="33" customFormat="1" x14ac:dyDescent="0.35">
      <c r="B404" s="69"/>
      <c r="C404" s="70"/>
      <c r="D404" s="70"/>
      <c r="E404" s="39"/>
      <c r="F404" s="40"/>
    </row>
    <row r="405" spans="2:6" s="33" customFormat="1" x14ac:dyDescent="0.35">
      <c r="B405" s="69"/>
      <c r="C405" s="70"/>
      <c r="D405" s="70"/>
      <c r="E405" s="39"/>
      <c r="F405" s="40"/>
    </row>
    <row r="406" spans="2:6" s="33" customFormat="1" x14ac:dyDescent="0.35">
      <c r="B406" s="69"/>
      <c r="C406" s="70"/>
      <c r="D406" s="70"/>
      <c r="E406" s="39"/>
      <c r="F406" s="40"/>
    </row>
    <row r="407" spans="2:6" s="33" customFormat="1" x14ac:dyDescent="0.35">
      <c r="B407" s="69"/>
      <c r="C407" s="70"/>
      <c r="D407" s="70"/>
      <c r="E407" s="39"/>
      <c r="F407" s="40"/>
    </row>
    <row r="408" spans="2:6" s="33" customFormat="1" x14ac:dyDescent="0.35">
      <c r="B408" s="69"/>
      <c r="C408" s="70"/>
      <c r="D408" s="70"/>
      <c r="E408" s="39"/>
      <c r="F408" s="40"/>
    </row>
    <row r="409" spans="2:6" s="33" customFormat="1" x14ac:dyDescent="0.35">
      <c r="B409" s="69"/>
      <c r="C409" s="70"/>
      <c r="D409" s="70"/>
      <c r="E409" s="39"/>
      <c r="F409" s="40"/>
    </row>
    <row r="410" spans="2:6" s="33" customFormat="1" x14ac:dyDescent="0.35">
      <c r="B410" s="69"/>
      <c r="C410" s="70"/>
      <c r="D410" s="70"/>
      <c r="E410" s="39"/>
      <c r="F410" s="40"/>
    </row>
    <row r="411" spans="2:6" s="33" customFormat="1" x14ac:dyDescent="0.35">
      <c r="B411" s="69"/>
      <c r="C411" s="70"/>
      <c r="D411" s="70"/>
      <c r="E411" s="39"/>
      <c r="F411" s="40"/>
    </row>
    <row r="412" spans="2:6" s="33" customFormat="1" x14ac:dyDescent="0.35">
      <c r="B412" s="69"/>
      <c r="C412" s="70"/>
      <c r="D412" s="70"/>
      <c r="E412" s="39"/>
      <c r="F412" s="40"/>
    </row>
    <row r="413" spans="2:6" s="33" customFormat="1" x14ac:dyDescent="0.35">
      <c r="B413" s="69"/>
      <c r="C413" s="70"/>
      <c r="D413" s="70"/>
      <c r="E413" s="39"/>
      <c r="F413" s="40"/>
    </row>
    <row r="414" spans="2:6" s="33" customFormat="1" x14ac:dyDescent="0.35">
      <c r="B414" s="69"/>
      <c r="C414" s="70"/>
      <c r="D414" s="70"/>
      <c r="E414" s="39"/>
      <c r="F414" s="40"/>
    </row>
    <row r="415" spans="2:6" s="33" customFormat="1" x14ac:dyDescent="0.35">
      <c r="B415" s="69"/>
      <c r="C415" s="70"/>
      <c r="D415" s="70"/>
      <c r="E415" s="39"/>
      <c r="F415" s="40"/>
    </row>
    <row r="416" spans="2:6" s="33" customFormat="1" x14ac:dyDescent="0.35">
      <c r="B416" s="69"/>
      <c r="C416" s="70"/>
      <c r="D416" s="70"/>
      <c r="E416" s="39"/>
      <c r="F416" s="40"/>
    </row>
    <row r="417" spans="2:6" s="33" customFormat="1" x14ac:dyDescent="0.35">
      <c r="B417" s="69"/>
      <c r="C417" s="70"/>
      <c r="D417" s="70"/>
      <c r="E417" s="39"/>
      <c r="F417" s="40"/>
    </row>
    <row r="418" spans="2:6" s="33" customFormat="1" x14ac:dyDescent="0.35">
      <c r="B418" s="69"/>
      <c r="C418" s="70"/>
      <c r="D418" s="70"/>
      <c r="E418" s="39"/>
      <c r="F418" s="40"/>
    </row>
    <row r="419" spans="2:6" s="33" customFormat="1" x14ac:dyDescent="0.35">
      <c r="B419" s="69"/>
      <c r="C419" s="70"/>
      <c r="D419" s="70"/>
      <c r="E419" s="39"/>
      <c r="F419" s="40"/>
    </row>
    <row r="420" spans="2:6" s="33" customFormat="1" x14ac:dyDescent="0.35">
      <c r="B420" s="69"/>
      <c r="C420" s="70"/>
      <c r="D420" s="70"/>
      <c r="E420" s="39"/>
      <c r="F420" s="40"/>
    </row>
    <row r="421" spans="2:6" s="33" customFormat="1" x14ac:dyDescent="0.35">
      <c r="B421" s="69"/>
      <c r="C421" s="70"/>
      <c r="D421" s="70"/>
      <c r="E421" s="39"/>
      <c r="F421" s="40"/>
    </row>
    <row r="422" spans="2:6" s="33" customFormat="1" x14ac:dyDescent="0.35">
      <c r="B422" s="69"/>
      <c r="C422" s="70"/>
      <c r="D422" s="70"/>
      <c r="E422" s="39"/>
      <c r="F422" s="40"/>
    </row>
    <row r="423" spans="2:6" s="33" customFormat="1" x14ac:dyDescent="0.35">
      <c r="B423" s="69"/>
      <c r="C423" s="70"/>
      <c r="D423" s="70"/>
      <c r="E423" s="39"/>
      <c r="F423" s="40"/>
    </row>
    <row r="424" spans="2:6" s="33" customFormat="1" x14ac:dyDescent="0.35">
      <c r="B424" s="69"/>
      <c r="C424" s="70"/>
      <c r="D424" s="70"/>
      <c r="E424" s="39"/>
      <c r="F424" s="40"/>
    </row>
    <row r="425" spans="2:6" s="33" customFormat="1" x14ac:dyDescent="0.35">
      <c r="B425" s="69"/>
      <c r="C425" s="70"/>
      <c r="D425" s="70"/>
      <c r="E425" s="39"/>
      <c r="F425" s="40"/>
    </row>
    <row r="426" spans="2:6" s="33" customFormat="1" x14ac:dyDescent="0.35">
      <c r="B426" s="69"/>
      <c r="C426" s="70"/>
      <c r="D426" s="70"/>
      <c r="E426" s="39"/>
      <c r="F426" s="40"/>
    </row>
    <row r="427" spans="2:6" s="33" customFormat="1" x14ac:dyDescent="0.35">
      <c r="B427" s="69"/>
      <c r="C427" s="70"/>
      <c r="D427" s="70"/>
      <c r="E427" s="39"/>
      <c r="F427" s="40"/>
    </row>
    <row r="428" spans="2:6" s="33" customFormat="1" x14ac:dyDescent="0.35">
      <c r="B428" s="69"/>
      <c r="C428" s="70"/>
      <c r="D428" s="70"/>
      <c r="E428" s="39"/>
      <c r="F428" s="40"/>
    </row>
    <row r="429" spans="2:6" s="33" customFormat="1" x14ac:dyDescent="0.35">
      <c r="B429" s="69"/>
      <c r="C429" s="70"/>
      <c r="D429" s="70"/>
      <c r="E429" s="39"/>
      <c r="F429" s="40"/>
    </row>
    <row r="430" spans="2:6" s="33" customFormat="1" x14ac:dyDescent="0.35">
      <c r="B430" s="69"/>
      <c r="C430" s="70"/>
      <c r="D430" s="70"/>
      <c r="E430" s="39"/>
      <c r="F430" s="40"/>
    </row>
    <row r="431" spans="2:6" s="33" customFormat="1" x14ac:dyDescent="0.35">
      <c r="B431" s="69"/>
      <c r="C431" s="70"/>
      <c r="D431" s="70"/>
      <c r="E431" s="39"/>
      <c r="F431" s="40"/>
    </row>
    <row r="432" spans="2:6" s="33" customFormat="1" x14ac:dyDescent="0.35">
      <c r="B432" s="69"/>
      <c r="C432" s="70"/>
      <c r="D432" s="70"/>
      <c r="E432" s="39"/>
      <c r="F432" s="40"/>
    </row>
    <row r="433" spans="2:6" s="33" customFormat="1" x14ac:dyDescent="0.35">
      <c r="B433" s="69"/>
      <c r="C433" s="70"/>
      <c r="D433" s="70"/>
      <c r="E433" s="39"/>
      <c r="F433" s="40"/>
    </row>
    <row r="434" spans="2:6" s="33" customFormat="1" x14ac:dyDescent="0.35">
      <c r="B434" s="69"/>
      <c r="C434" s="70"/>
      <c r="D434" s="70"/>
      <c r="E434" s="39"/>
      <c r="F434" s="40"/>
    </row>
    <row r="435" spans="2:6" s="33" customFormat="1" x14ac:dyDescent="0.35">
      <c r="B435" s="69"/>
      <c r="C435" s="70"/>
      <c r="D435" s="70"/>
      <c r="E435" s="39"/>
      <c r="F435" s="40"/>
    </row>
    <row r="436" spans="2:6" s="33" customFormat="1" x14ac:dyDescent="0.35">
      <c r="B436" s="69"/>
      <c r="C436" s="70"/>
      <c r="D436" s="70"/>
      <c r="E436" s="39"/>
      <c r="F436" s="40"/>
    </row>
    <row r="437" spans="2:6" s="33" customFormat="1" x14ac:dyDescent="0.35">
      <c r="B437" s="69"/>
      <c r="C437" s="70"/>
      <c r="D437" s="70"/>
      <c r="E437" s="39"/>
      <c r="F437" s="40"/>
    </row>
    <row r="438" spans="2:6" s="33" customFormat="1" x14ac:dyDescent="0.35">
      <c r="B438" s="69"/>
      <c r="C438" s="70"/>
      <c r="D438" s="70"/>
      <c r="E438" s="39"/>
      <c r="F438" s="40"/>
    </row>
    <row r="439" spans="2:6" s="33" customFormat="1" x14ac:dyDescent="0.35">
      <c r="B439" s="69"/>
      <c r="C439" s="70"/>
      <c r="D439" s="70"/>
      <c r="E439" s="39"/>
      <c r="F439" s="40"/>
    </row>
    <row r="440" spans="2:6" s="33" customFormat="1" x14ac:dyDescent="0.35">
      <c r="B440" s="69"/>
      <c r="C440" s="70"/>
      <c r="D440" s="70"/>
      <c r="E440" s="39"/>
      <c r="F440" s="40"/>
    </row>
    <row r="441" spans="2:6" s="33" customFormat="1" x14ac:dyDescent="0.35">
      <c r="B441" s="69"/>
      <c r="C441" s="70"/>
      <c r="D441" s="70"/>
      <c r="E441" s="39"/>
      <c r="F441" s="40"/>
    </row>
    <row r="442" spans="2:6" s="33" customFormat="1" x14ac:dyDescent="0.35">
      <c r="B442" s="69"/>
      <c r="C442" s="70"/>
      <c r="D442" s="70"/>
      <c r="E442" s="39"/>
      <c r="F442" s="40"/>
    </row>
    <row r="443" spans="2:6" s="33" customFormat="1" x14ac:dyDescent="0.35">
      <c r="B443" s="69"/>
      <c r="C443" s="70"/>
      <c r="D443" s="70"/>
      <c r="E443" s="39"/>
      <c r="F443" s="40"/>
    </row>
    <row r="444" spans="2:6" s="33" customFormat="1" x14ac:dyDescent="0.35">
      <c r="B444" s="69"/>
      <c r="C444" s="70"/>
      <c r="D444" s="70"/>
      <c r="E444" s="39"/>
      <c r="F444" s="40"/>
    </row>
    <row r="445" spans="2:6" s="33" customFormat="1" x14ac:dyDescent="0.35">
      <c r="B445" s="69"/>
      <c r="C445" s="70"/>
      <c r="D445" s="70"/>
      <c r="E445" s="39"/>
      <c r="F445" s="40"/>
    </row>
    <row r="446" spans="2:6" s="33" customFormat="1" x14ac:dyDescent="0.35">
      <c r="B446" s="69"/>
      <c r="C446" s="70"/>
      <c r="D446" s="70"/>
      <c r="E446" s="39"/>
      <c r="F446" s="40"/>
    </row>
    <row r="447" spans="2:6" s="33" customFormat="1" x14ac:dyDescent="0.35">
      <c r="B447" s="69"/>
      <c r="C447" s="70"/>
      <c r="D447" s="70"/>
      <c r="E447" s="39"/>
      <c r="F447" s="40"/>
    </row>
    <row r="448" spans="2:6" s="33" customFormat="1" x14ac:dyDescent="0.35">
      <c r="B448" s="69"/>
      <c r="C448" s="70"/>
      <c r="D448" s="70"/>
      <c r="E448" s="39"/>
      <c r="F448" s="40"/>
    </row>
    <row r="449" spans="2:6" s="33" customFormat="1" x14ac:dyDescent="0.35">
      <c r="B449" s="69"/>
      <c r="C449" s="70"/>
      <c r="D449" s="70"/>
      <c r="E449" s="39"/>
      <c r="F449" s="40"/>
    </row>
    <row r="450" spans="2:6" s="33" customFormat="1" x14ac:dyDescent="0.35">
      <c r="B450" s="69"/>
      <c r="C450" s="70"/>
      <c r="D450" s="70"/>
      <c r="E450" s="39"/>
      <c r="F450" s="40"/>
    </row>
    <row r="451" spans="2:6" s="33" customFormat="1" x14ac:dyDescent="0.35">
      <c r="B451" s="69"/>
      <c r="C451" s="70"/>
      <c r="D451" s="70"/>
      <c r="E451" s="39"/>
      <c r="F451" s="40"/>
    </row>
    <row r="452" spans="2:6" s="33" customFormat="1" x14ac:dyDescent="0.35">
      <c r="B452" s="69"/>
      <c r="C452" s="70"/>
      <c r="D452" s="70"/>
      <c r="E452" s="39"/>
      <c r="F452" s="40"/>
    </row>
    <row r="453" spans="2:6" s="33" customFormat="1" x14ac:dyDescent="0.35">
      <c r="B453" s="69"/>
      <c r="C453" s="70"/>
      <c r="D453" s="70"/>
      <c r="E453" s="39"/>
      <c r="F453" s="40"/>
    </row>
    <row r="454" spans="2:6" s="33" customFormat="1" x14ac:dyDescent="0.35">
      <c r="B454" s="69"/>
      <c r="C454" s="70"/>
      <c r="D454" s="70"/>
      <c r="E454" s="39"/>
      <c r="F454" s="40"/>
    </row>
    <row r="455" spans="2:6" s="33" customFormat="1" x14ac:dyDescent="0.35">
      <c r="B455" s="69"/>
      <c r="C455" s="70"/>
      <c r="D455" s="70"/>
      <c r="E455" s="39"/>
      <c r="F455" s="40"/>
    </row>
    <row r="456" spans="2:6" s="33" customFormat="1" x14ac:dyDescent="0.35">
      <c r="B456" s="69"/>
      <c r="C456" s="70"/>
      <c r="D456" s="70"/>
      <c r="E456" s="39"/>
      <c r="F456" s="40"/>
    </row>
    <row r="457" spans="2:6" s="33" customFormat="1" x14ac:dyDescent="0.35">
      <c r="B457" s="69"/>
      <c r="C457" s="70"/>
      <c r="D457" s="70"/>
      <c r="E457" s="39"/>
      <c r="F457" s="40"/>
    </row>
    <row r="458" spans="2:6" s="33" customFormat="1" x14ac:dyDescent="0.35">
      <c r="B458" s="69"/>
      <c r="C458" s="70"/>
      <c r="D458" s="70"/>
      <c r="E458" s="39"/>
      <c r="F458" s="40"/>
    </row>
    <row r="459" spans="2:6" s="33" customFormat="1" x14ac:dyDescent="0.35">
      <c r="B459" s="69"/>
      <c r="C459" s="70"/>
      <c r="D459" s="70"/>
      <c r="E459" s="39"/>
      <c r="F459" s="40"/>
    </row>
    <row r="460" spans="2:6" s="33" customFormat="1" x14ac:dyDescent="0.35">
      <c r="B460" s="69"/>
      <c r="C460" s="70"/>
      <c r="D460" s="70"/>
      <c r="E460" s="39"/>
      <c r="F460" s="40"/>
    </row>
    <row r="461" spans="2:6" s="33" customFormat="1" x14ac:dyDescent="0.35">
      <c r="B461" s="69"/>
      <c r="C461" s="70"/>
      <c r="D461" s="70"/>
      <c r="E461" s="39"/>
      <c r="F461" s="40"/>
    </row>
    <row r="462" spans="2:6" s="33" customFormat="1" x14ac:dyDescent="0.35">
      <c r="B462" s="69"/>
      <c r="C462" s="70"/>
      <c r="D462" s="70"/>
      <c r="E462" s="39"/>
      <c r="F462" s="40"/>
    </row>
    <row r="463" spans="2:6" s="33" customFormat="1" x14ac:dyDescent="0.35">
      <c r="B463" s="69"/>
      <c r="C463" s="70"/>
      <c r="D463" s="70"/>
      <c r="E463" s="39"/>
      <c r="F463" s="40"/>
    </row>
    <row r="464" spans="2:6" s="33" customFormat="1" x14ac:dyDescent="0.35">
      <c r="B464" s="69"/>
      <c r="C464" s="70"/>
      <c r="D464" s="70"/>
      <c r="E464" s="39"/>
      <c r="F464" s="40"/>
    </row>
    <row r="465" spans="2:6" s="33" customFormat="1" x14ac:dyDescent="0.35">
      <c r="B465" s="69"/>
      <c r="C465" s="70"/>
      <c r="D465" s="70"/>
      <c r="E465" s="39"/>
      <c r="F465" s="40"/>
    </row>
    <row r="466" spans="2:6" s="33" customFormat="1" x14ac:dyDescent="0.35">
      <c r="B466" s="69"/>
      <c r="C466" s="70"/>
      <c r="D466" s="70"/>
      <c r="E466" s="39"/>
      <c r="F466" s="40"/>
    </row>
    <row r="467" spans="2:6" s="33" customFormat="1" x14ac:dyDescent="0.35">
      <c r="B467" s="69"/>
      <c r="C467" s="70"/>
      <c r="D467" s="70"/>
      <c r="E467" s="39"/>
      <c r="F467" s="40"/>
    </row>
    <row r="468" spans="2:6" s="33" customFormat="1" x14ac:dyDescent="0.35">
      <c r="B468" s="69"/>
      <c r="C468" s="70"/>
      <c r="D468" s="70"/>
      <c r="E468" s="39"/>
      <c r="F468" s="40"/>
    </row>
    <row r="469" spans="2:6" s="33" customFormat="1" x14ac:dyDescent="0.35">
      <c r="B469" s="69"/>
      <c r="C469" s="70"/>
      <c r="D469" s="70"/>
      <c r="E469" s="39"/>
      <c r="F469" s="40"/>
    </row>
    <row r="470" spans="2:6" s="33" customFormat="1" x14ac:dyDescent="0.35">
      <c r="B470" s="69"/>
      <c r="C470" s="70"/>
      <c r="D470" s="70"/>
      <c r="E470" s="39"/>
      <c r="F470" s="40"/>
    </row>
    <row r="471" spans="2:6" s="33" customFormat="1" x14ac:dyDescent="0.35">
      <c r="B471" s="69"/>
      <c r="C471" s="70"/>
      <c r="D471" s="70"/>
      <c r="E471" s="39"/>
      <c r="F471" s="40"/>
    </row>
    <row r="472" spans="2:6" s="33" customFormat="1" x14ac:dyDescent="0.35">
      <c r="B472" s="69"/>
      <c r="C472" s="70"/>
      <c r="D472" s="70"/>
      <c r="E472" s="39"/>
      <c r="F472" s="40"/>
    </row>
    <row r="473" spans="2:6" s="33" customFormat="1" x14ac:dyDescent="0.35">
      <c r="B473" s="69"/>
      <c r="C473" s="70"/>
      <c r="D473" s="70"/>
      <c r="E473" s="39"/>
      <c r="F473" s="40"/>
    </row>
    <row r="474" spans="2:6" s="33" customFormat="1" x14ac:dyDescent="0.35">
      <c r="B474" s="69"/>
      <c r="C474" s="70"/>
      <c r="D474" s="70"/>
      <c r="E474" s="39"/>
      <c r="F474" s="40"/>
    </row>
    <row r="475" spans="2:6" s="33" customFormat="1" x14ac:dyDescent="0.35">
      <c r="B475" s="69"/>
      <c r="C475" s="70"/>
      <c r="D475" s="70"/>
      <c r="E475" s="39"/>
      <c r="F475" s="40"/>
    </row>
    <row r="476" spans="2:6" s="33" customFormat="1" x14ac:dyDescent="0.35">
      <c r="B476" s="69"/>
      <c r="C476" s="70"/>
      <c r="D476" s="70"/>
      <c r="E476" s="39"/>
      <c r="F476" s="40"/>
    </row>
    <row r="477" spans="2:6" s="33" customFormat="1" x14ac:dyDescent="0.35">
      <c r="B477" s="69"/>
      <c r="C477" s="70"/>
      <c r="D477" s="70"/>
      <c r="E477" s="39"/>
      <c r="F477" s="40"/>
    </row>
    <row r="478" spans="2:6" s="33" customFormat="1" x14ac:dyDescent="0.35">
      <c r="B478" s="69"/>
      <c r="C478" s="70"/>
      <c r="D478" s="70"/>
      <c r="E478" s="39"/>
      <c r="F478" s="40"/>
    </row>
    <row r="479" spans="2:6" s="33" customFormat="1" x14ac:dyDescent="0.35">
      <c r="B479" s="69"/>
      <c r="C479" s="70"/>
      <c r="D479" s="70"/>
      <c r="E479" s="39"/>
      <c r="F479" s="40"/>
    </row>
    <row r="480" spans="2:6" s="33" customFormat="1" x14ac:dyDescent="0.35">
      <c r="B480" s="69"/>
      <c r="C480" s="70"/>
      <c r="D480" s="70"/>
      <c r="E480" s="39"/>
      <c r="F480" s="40"/>
    </row>
    <row r="481" spans="2:6" s="33" customFormat="1" x14ac:dyDescent="0.35">
      <c r="B481" s="69"/>
      <c r="C481" s="70"/>
      <c r="D481" s="70"/>
      <c r="E481" s="39"/>
      <c r="F481" s="40"/>
    </row>
    <row r="482" spans="2:6" s="33" customFormat="1" x14ac:dyDescent="0.35">
      <c r="B482" s="69"/>
      <c r="C482" s="70"/>
      <c r="D482" s="70"/>
      <c r="E482" s="39"/>
      <c r="F482" s="40"/>
    </row>
    <row r="483" spans="2:6" s="33" customFormat="1" x14ac:dyDescent="0.35">
      <c r="B483" s="69"/>
      <c r="C483" s="70"/>
      <c r="D483" s="70"/>
      <c r="E483" s="39"/>
      <c r="F483" s="40"/>
    </row>
    <row r="484" spans="2:6" s="33" customFormat="1" x14ac:dyDescent="0.35">
      <c r="B484" s="69"/>
      <c r="C484" s="70"/>
      <c r="D484" s="70"/>
      <c r="E484" s="39"/>
      <c r="F484" s="40"/>
    </row>
    <row r="485" spans="2:6" s="33" customFormat="1" x14ac:dyDescent="0.35">
      <c r="B485" s="69"/>
      <c r="C485" s="70"/>
      <c r="D485" s="70"/>
      <c r="E485" s="39"/>
      <c r="F485" s="40"/>
    </row>
    <row r="486" spans="2:6" s="33" customFormat="1" x14ac:dyDescent="0.35">
      <c r="B486" s="69"/>
      <c r="C486" s="70"/>
      <c r="D486" s="70"/>
      <c r="E486" s="39"/>
      <c r="F486" s="40"/>
    </row>
    <row r="487" spans="2:6" s="33" customFormat="1" x14ac:dyDescent="0.35">
      <c r="B487" s="69"/>
      <c r="C487" s="70"/>
      <c r="D487" s="70"/>
      <c r="E487" s="39"/>
      <c r="F487" s="40"/>
    </row>
    <row r="488" spans="2:6" s="33" customFormat="1" x14ac:dyDescent="0.35">
      <c r="B488" s="69"/>
      <c r="C488" s="70"/>
      <c r="D488" s="70"/>
      <c r="E488" s="39"/>
      <c r="F488" s="40"/>
    </row>
    <row r="489" spans="2:6" s="33" customFormat="1" x14ac:dyDescent="0.35">
      <c r="B489" s="69"/>
      <c r="C489" s="70"/>
      <c r="D489" s="70"/>
      <c r="E489" s="39"/>
      <c r="F489" s="40"/>
    </row>
    <row r="490" spans="2:6" s="33" customFormat="1" x14ac:dyDescent="0.35">
      <c r="B490" s="69"/>
      <c r="C490" s="70"/>
      <c r="D490" s="70"/>
      <c r="E490" s="39"/>
      <c r="F490" s="40"/>
    </row>
    <row r="491" spans="2:6" s="33" customFormat="1" x14ac:dyDescent="0.35">
      <c r="B491" s="69"/>
      <c r="C491" s="70"/>
      <c r="D491" s="70"/>
      <c r="E491" s="39"/>
      <c r="F491" s="40"/>
    </row>
    <row r="492" spans="2:6" s="33" customFormat="1" x14ac:dyDescent="0.35">
      <c r="B492" s="69"/>
      <c r="C492" s="70"/>
      <c r="D492" s="70"/>
      <c r="E492" s="39"/>
      <c r="F492" s="40"/>
    </row>
    <row r="493" spans="2:6" s="33" customFormat="1" x14ac:dyDescent="0.35">
      <c r="B493" s="69"/>
      <c r="C493" s="70"/>
      <c r="D493" s="70"/>
      <c r="E493" s="39"/>
      <c r="F493" s="40"/>
    </row>
    <row r="494" spans="2:6" s="33" customFormat="1" x14ac:dyDescent="0.35">
      <c r="B494" s="69"/>
      <c r="C494" s="70"/>
      <c r="D494" s="70"/>
      <c r="E494" s="39"/>
      <c r="F494" s="40"/>
    </row>
    <row r="495" spans="2:6" s="33" customFormat="1" x14ac:dyDescent="0.35">
      <c r="B495" s="69"/>
      <c r="C495" s="70"/>
      <c r="D495" s="70"/>
      <c r="E495" s="39"/>
      <c r="F495" s="40"/>
    </row>
    <row r="496" spans="2:6" s="33" customFormat="1" x14ac:dyDescent="0.35">
      <c r="B496" s="69"/>
      <c r="C496" s="70"/>
      <c r="D496" s="70"/>
      <c r="E496" s="39"/>
      <c r="F496" s="40"/>
    </row>
    <row r="497" spans="2:6" s="33" customFormat="1" x14ac:dyDescent="0.35">
      <c r="B497" s="69"/>
      <c r="C497" s="70"/>
      <c r="D497" s="70"/>
      <c r="E497" s="39"/>
      <c r="F497" s="40"/>
    </row>
    <row r="498" spans="2:6" s="33" customFormat="1" x14ac:dyDescent="0.35">
      <c r="B498" s="69"/>
      <c r="C498" s="70"/>
      <c r="D498" s="70"/>
      <c r="E498" s="39"/>
      <c r="F498" s="40"/>
    </row>
    <row r="499" spans="2:6" s="33" customFormat="1" x14ac:dyDescent="0.35">
      <c r="B499" s="69"/>
      <c r="C499" s="70"/>
      <c r="D499" s="70"/>
      <c r="E499" s="39"/>
      <c r="F499" s="40"/>
    </row>
    <row r="500" spans="2:6" s="33" customFormat="1" x14ac:dyDescent="0.35">
      <c r="B500" s="69"/>
      <c r="C500" s="70"/>
      <c r="D500" s="70"/>
      <c r="E500" s="39"/>
      <c r="F500" s="40"/>
    </row>
    <row r="501" spans="2:6" s="33" customFormat="1" x14ac:dyDescent="0.35">
      <c r="B501" s="69"/>
      <c r="C501" s="70"/>
      <c r="D501" s="70"/>
      <c r="E501" s="39"/>
      <c r="F501" s="40"/>
    </row>
    <row r="502" spans="2:6" s="33" customFormat="1" x14ac:dyDescent="0.35">
      <c r="B502" s="69"/>
      <c r="C502" s="70"/>
      <c r="D502" s="70"/>
      <c r="E502" s="39"/>
      <c r="F502" s="40"/>
    </row>
    <row r="503" spans="2:6" s="33" customFormat="1" x14ac:dyDescent="0.35">
      <c r="B503" s="69"/>
      <c r="C503" s="70"/>
      <c r="D503" s="70"/>
      <c r="E503" s="39"/>
      <c r="F503" s="40"/>
    </row>
    <row r="504" spans="2:6" s="33" customFormat="1" x14ac:dyDescent="0.35">
      <c r="B504" s="69"/>
      <c r="C504" s="70"/>
      <c r="D504" s="70"/>
      <c r="E504" s="39"/>
      <c r="F504" s="40"/>
    </row>
    <row r="505" spans="2:6" s="33" customFormat="1" x14ac:dyDescent="0.35">
      <c r="B505" s="69"/>
      <c r="C505" s="70"/>
      <c r="D505" s="70"/>
      <c r="E505" s="39"/>
      <c r="F505" s="40"/>
    </row>
    <row r="506" spans="2:6" s="33" customFormat="1" x14ac:dyDescent="0.35">
      <c r="B506" s="69"/>
      <c r="C506" s="70"/>
      <c r="D506" s="70"/>
      <c r="E506" s="39"/>
      <c r="F506" s="40"/>
    </row>
    <row r="507" spans="2:6" s="33" customFormat="1" x14ac:dyDescent="0.35">
      <c r="B507" s="69"/>
      <c r="C507" s="70"/>
      <c r="D507" s="70"/>
      <c r="E507" s="39"/>
      <c r="F507" s="40"/>
    </row>
    <row r="508" spans="2:6" s="33" customFormat="1" x14ac:dyDescent="0.35">
      <c r="B508" s="69"/>
      <c r="C508" s="70"/>
      <c r="D508" s="70"/>
      <c r="E508" s="39"/>
      <c r="F508" s="40"/>
    </row>
    <row r="509" spans="2:6" s="33" customFormat="1" x14ac:dyDescent="0.35">
      <c r="B509" s="69"/>
      <c r="C509" s="70"/>
      <c r="D509" s="70"/>
      <c r="E509" s="39"/>
      <c r="F509" s="40"/>
    </row>
    <row r="510" spans="2:6" s="33" customFormat="1" x14ac:dyDescent="0.35">
      <c r="B510" s="69"/>
      <c r="C510" s="70"/>
      <c r="D510" s="70"/>
      <c r="E510" s="39"/>
      <c r="F510" s="40"/>
    </row>
    <row r="511" spans="2:6" s="33" customFormat="1" x14ac:dyDescent="0.35">
      <c r="B511" s="69"/>
      <c r="C511" s="70"/>
      <c r="D511" s="70"/>
      <c r="E511" s="39"/>
      <c r="F511" s="40"/>
    </row>
    <row r="512" spans="2:6" s="33" customFormat="1" x14ac:dyDescent="0.35">
      <c r="B512" s="69"/>
      <c r="C512" s="70"/>
      <c r="D512" s="70"/>
      <c r="E512" s="39"/>
      <c r="F512" s="40"/>
    </row>
    <row r="513" spans="2:6" s="33" customFormat="1" x14ac:dyDescent="0.35">
      <c r="B513" s="69"/>
      <c r="C513" s="70"/>
      <c r="D513" s="70"/>
      <c r="E513" s="39"/>
      <c r="F513" s="40"/>
    </row>
    <row r="514" spans="2:6" s="33" customFormat="1" x14ac:dyDescent="0.35">
      <c r="B514" s="69"/>
      <c r="C514" s="70"/>
      <c r="D514" s="70"/>
      <c r="E514" s="39"/>
      <c r="F514" s="40"/>
    </row>
    <row r="515" spans="2:6" s="33" customFormat="1" x14ac:dyDescent="0.35">
      <c r="B515" s="69"/>
      <c r="C515" s="70"/>
      <c r="D515" s="70"/>
      <c r="E515" s="39"/>
      <c r="F515" s="40"/>
    </row>
    <row r="516" spans="2:6" s="33" customFormat="1" x14ac:dyDescent="0.35">
      <c r="B516" s="69"/>
      <c r="C516" s="70"/>
      <c r="D516" s="70"/>
      <c r="E516" s="39"/>
      <c r="F516" s="40"/>
    </row>
    <row r="517" spans="2:6" s="33" customFormat="1" x14ac:dyDescent="0.35">
      <c r="B517" s="69"/>
      <c r="C517" s="70"/>
      <c r="D517" s="70"/>
      <c r="E517" s="39"/>
      <c r="F517" s="40"/>
    </row>
    <row r="518" spans="2:6" s="33" customFormat="1" x14ac:dyDescent="0.35">
      <c r="B518" s="69"/>
      <c r="C518" s="70"/>
      <c r="D518" s="70"/>
      <c r="E518" s="39"/>
      <c r="F518" s="40"/>
    </row>
    <row r="519" spans="2:6" s="33" customFormat="1" x14ac:dyDescent="0.35">
      <c r="B519" s="69"/>
      <c r="C519" s="70"/>
      <c r="D519" s="70"/>
      <c r="E519" s="39"/>
      <c r="F519" s="40"/>
    </row>
    <row r="520" spans="2:6" s="33" customFormat="1" x14ac:dyDescent="0.35">
      <c r="B520" s="69"/>
      <c r="C520" s="70"/>
      <c r="D520" s="70"/>
      <c r="E520" s="39"/>
      <c r="F520" s="40"/>
    </row>
    <row r="521" spans="2:6" s="33" customFormat="1" x14ac:dyDescent="0.35">
      <c r="B521" s="69"/>
      <c r="C521" s="70"/>
      <c r="D521" s="70"/>
      <c r="E521" s="39"/>
      <c r="F521" s="40"/>
    </row>
    <row r="522" spans="2:6" s="33" customFormat="1" x14ac:dyDescent="0.35">
      <c r="B522" s="69"/>
      <c r="C522" s="70"/>
      <c r="D522" s="70"/>
      <c r="E522" s="39"/>
      <c r="F522" s="40"/>
    </row>
    <row r="523" spans="2:6" s="33" customFormat="1" x14ac:dyDescent="0.35">
      <c r="B523" s="69"/>
      <c r="C523" s="70"/>
      <c r="D523" s="70"/>
      <c r="E523" s="39"/>
      <c r="F523" s="40"/>
    </row>
    <row r="524" spans="2:6" s="33" customFormat="1" x14ac:dyDescent="0.35">
      <c r="B524" s="69"/>
      <c r="C524" s="70"/>
      <c r="D524" s="70"/>
      <c r="E524" s="39"/>
      <c r="F524" s="40"/>
    </row>
    <row r="525" spans="2:6" s="33" customFormat="1" x14ac:dyDescent="0.35">
      <c r="B525" s="69"/>
      <c r="C525" s="70"/>
      <c r="D525" s="70"/>
      <c r="E525" s="39"/>
      <c r="F525" s="40"/>
    </row>
    <row r="526" spans="2:6" s="33" customFormat="1" x14ac:dyDescent="0.35">
      <c r="B526" s="69"/>
      <c r="C526" s="70"/>
      <c r="D526" s="70"/>
      <c r="E526" s="39"/>
      <c r="F526" s="40"/>
    </row>
    <row r="527" spans="2:6" s="33" customFormat="1" x14ac:dyDescent="0.35">
      <c r="B527" s="69"/>
      <c r="C527" s="70"/>
      <c r="D527" s="70"/>
      <c r="E527" s="39"/>
      <c r="F527" s="40"/>
    </row>
    <row r="528" spans="2:6" s="33" customFormat="1" x14ac:dyDescent="0.35">
      <c r="B528" s="69"/>
      <c r="C528" s="70"/>
      <c r="D528" s="70"/>
      <c r="E528" s="39"/>
      <c r="F528" s="40"/>
    </row>
    <row r="529" spans="2:6" s="33" customFormat="1" x14ac:dyDescent="0.35">
      <c r="B529" s="69"/>
      <c r="C529" s="70"/>
      <c r="D529" s="70"/>
      <c r="E529" s="39"/>
      <c r="F529" s="40"/>
    </row>
    <row r="530" spans="2:6" s="33" customFormat="1" x14ac:dyDescent="0.35">
      <c r="B530" s="69"/>
      <c r="C530" s="70"/>
      <c r="D530" s="70"/>
      <c r="E530" s="39"/>
      <c r="F530" s="40"/>
    </row>
    <row r="531" spans="2:6" s="33" customFormat="1" x14ac:dyDescent="0.35">
      <c r="B531" s="69"/>
      <c r="C531" s="70"/>
      <c r="D531" s="70"/>
      <c r="E531" s="39"/>
      <c r="F531" s="40"/>
    </row>
    <row r="532" spans="2:6" s="33" customFormat="1" x14ac:dyDescent="0.35">
      <c r="B532" s="69"/>
      <c r="C532" s="70"/>
      <c r="D532" s="70"/>
      <c r="E532" s="39"/>
      <c r="F532" s="40"/>
    </row>
    <row r="533" spans="2:6" s="33" customFormat="1" x14ac:dyDescent="0.35">
      <c r="B533" s="69"/>
      <c r="C533" s="70"/>
      <c r="D533" s="70"/>
      <c r="E533" s="39"/>
      <c r="F533" s="40"/>
    </row>
    <row r="534" spans="2:6" s="33" customFormat="1" x14ac:dyDescent="0.35">
      <c r="B534" s="69"/>
      <c r="C534" s="70"/>
      <c r="D534" s="70"/>
      <c r="E534" s="39"/>
      <c r="F534" s="40"/>
    </row>
    <row r="535" spans="2:6" s="33" customFormat="1" x14ac:dyDescent="0.35">
      <c r="B535" s="69"/>
      <c r="C535" s="70"/>
      <c r="D535" s="70"/>
      <c r="E535" s="39"/>
      <c r="F535" s="40"/>
    </row>
    <row r="536" spans="2:6" s="33" customFormat="1" x14ac:dyDescent="0.35">
      <c r="B536" s="69"/>
      <c r="C536" s="70"/>
      <c r="D536" s="70"/>
      <c r="E536" s="39"/>
      <c r="F536" s="40"/>
    </row>
    <row r="537" spans="2:6" s="33" customFormat="1" x14ac:dyDescent="0.35">
      <c r="B537" s="69"/>
      <c r="C537" s="70"/>
      <c r="D537" s="70"/>
      <c r="E537" s="39"/>
      <c r="F537" s="40"/>
    </row>
    <row r="538" spans="2:6" s="33" customFormat="1" x14ac:dyDescent="0.35">
      <c r="B538" s="69"/>
      <c r="C538" s="70"/>
      <c r="D538" s="70"/>
      <c r="E538" s="39"/>
      <c r="F538" s="40"/>
    </row>
    <row r="539" spans="2:6" s="33" customFormat="1" x14ac:dyDescent="0.35">
      <c r="B539" s="69"/>
      <c r="C539" s="70"/>
      <c r="D539" s="70"/>
      <c r="E539" s="39"/>
      <c r="F539" s="40"/>
    </row>
    <row r="540" spans="2:6" s="33" customFormat="1" x14ac:dyDescent="0.35">
      <c r="B540" s="69"/>
      <c r="C540" s="70"/>
      <c r="D540" s="70"/>
      <c r="E540" s="39"/>
      <c r="F540" s="40"/>
    </row>
    <row r="541" spans="2:6" s="33" customFormat="1" x14ac:dyDescent="0.35">
      <c r="B541" s="69"/>
      <c r="C541" s="70"/>
      <c r="D541" s="70"/>
      <c r="E541" s="39"/>
      <c r="F541" s="40"/>
    </row>
    <row r="542" spans="2:6" s="33" customFormat="1" x14ac:dyDescent="0.35">
      <c r="B542" s="69"/>
      <c r="C542" s="70"/>
      <c r="D542" s="70"/>
      <c r="E542" s="39"/>
      <c r="F542" s="40"/>
    </row>
    <row r="543" spans="2:6" s="33" customFormat="1" x14ac:dyDescent="0.35">
      <c r="B543" s="69"/>
      <c r="C543" s="70"/>
      <c r="D543" s="70"/>
      <c r="E543" s="39"/>
      <c r="F543" s="40"/>
    </row>
    <row r="544" spans="2:6" s="33" customFormat="1" x14ac:dyDescent="0.35">
      <c r="B544" s="69"/>
      <c r="C544" s="70"/>
      <c r="D544" s="70"/>
      <c r="E544" s="39"/>
      <c r="F544" s="40"/>
    </row>
    <row r="545" spans="2:6" s="33" customFormat="1" x14ac:dyDescent="0.35">
      <c r="B545" s="69"/>
      <c r="C545" s="70"/>
      <c r="D545" s="70"/>
      <c r="E545" s="39"/>
      <c r="F545" s="40"/>
    </row>
    <row r="546" spans="2:6" s="33" customFormat="1" x14ac:dyDescent="0.35">
      <c r="B546" s="69"/>
      <c r="C546" s="70"/>
      <c r="D546" s="70"/>
      <c r="E546" s="39"/>
      <c r="F546" s="40"/>
    </row>
    <row r="547" spans="2:6" s="33" customFormat="1" x14ac:dyDescent="0.35">
      <c r="B547" s="69"/>
      <c r="C547" s="70"/>
      <c r="D547" s="70"/>
      <c r="E547" s="39"/>
      <c r="F547" s="40"/>
    </row>
    <row r="548" spans="2:6" s="33" customFormat="1" x14ac:dyDescent="0.35">
      <c r="B548" s="69"/>
      <c r="C548" s="70"/>
      <c r="D548" s="70"/>
      <c r="E548" s="39"/>
      <c r="F548" s="40"/>
    </row>
    <row r="549" spans="2:6" s="33" customFormat="1" x14ac:dyDescent="0.35">
      <c r="B549" s="69"/>
      <c r="C549" s="70"/>
      <c r="D549" s="70"/>
      <c r="E549" s="39"/>
      <c r="F549" s="40"/>
    </row>
    <row r="550" spans="2:6" s="33" customFormat="1" x14ac:dyDescent="0.35">
      <c r="B550" s="69"/>
      <c r="C550" s="70"/>
      <c r="D550" s="70"/>
      <c r="E550" s="39"/>
      <c r="F550" s="40"/>
    </row>
    <row r="551" spans="2:6" s="33" customFormat="1" x14ac:dyDescent="0.35">
      <c r="B551" s="69"/>
      <c r="C551" s="70"/>
      <c r="D551" s="70"/>
      <c r="E551" s="39"/>
      <c r="F551" s="40"/>
    </row>
    <row r="552" spans="2:6" s="33" customFormat="1" x14ac:dyDescent="0.35">
      <c r="B552" s="69"/>
      <c r="C552" s="70"/>
      <c r="D552" s="70"/>
      <c r="E552" s="39"/>
      <c r="F552" s="40"/>
    </row>
    <row r="553" spans="2:6" s="33" customFormat="1" x14ac:dyDescent="0.35">
      <c r="B553" s="69"/>
      <c r="C553" s="70"/>
      <c r="D553" s="70"/>
      <c r="E553" s="39"/>
      <c r="F553" s="40"/>
    </row>
    <row r="554" spans="2:6" s="33" customFormat="1" x14ac:dyDescent="0.35">
      <c r="B554" s="69"/>
      <c r="C554" s="70"/>
      <c r="D554" s="70"/>
      <c r="E554" s="39"/>
      <c r="F554" s="40"/>
    </row>
    <row r="555" spans="2:6" s="33" customFormat="1" x14ac:dyDescent="0.35">
      <c r="B555" s="69"/>
      <c r="C555" s="70"/>
      <c r="D555" s="70"/>
      <c r="E555" s="39"/>
      <c r="F555" s="40"/>
    </row>
    <row r="556" spans="2:6" s="33" customFormat="1" x14ac:dyDescent="0.35">
      <c r="B556" s="69"/>
      <c r="C556" s="70"/>
      <c r="D556" s="70"/>
      <c r="E556" s="39"/>
      <c r="F556" s="40"/>
    </row>
    <row r="557" spans="2:6" s="33" customFormat="1" x14ac:dyDescent="0.35">
      <c r="B557" s="69"/>
      <c r="C557" s="70"/>
      <c r="D557" s="70"/>
      <c r="E557" s="39"/>
      <c r="F557" s="40"/>
    </row>
    <row r="558" spans="2:6" s="33" customFormat="1" x14ac:dyDescent="0.35">
      <c r="B558" s="69"/>
      <c r="C558" s="70"/>
      <c r="D558" s="70"/>
      <c r="E558" s="39"/>
      <c r="F558" s="40"/>
    </row>
    <row r="559" spans="2:6" s="33" customFormat="1" x14ac:dyDescent="0.35">
      <c r="B559" s="69"/>
      <c r="C559" s="70"/>
      <c r="D559" s="70"/>
      <c r="E559" s="39"/>
      <c r="F559" s="40"/>
    </row>
    <row r="560" spans="2:6" s="33" customFormat="1" x14ac:dyDescent="0.35">
      <c r="B560" s="69"/>
      <c r="C560" s="70"/>
      <c r="D560" s="70"/>
      <c r="E560" s="39"/>
      <c r="F560" s="40"/>
    </row>
    <row r="561" spans="2:6" s="33" customFormat="1" x14ac:dyDescent="0.35">
      <c r="B561" s="69"/>
      <c r="C561" s="70"/>
      <c r="D561" s="70"/>
      <c r="E561" s="39"/>
      <c r="F561" s="40"/>
    </row>
    <row r="562" spans="2:6" s="33" customFormat="1" x14ac:dyDescent="0.35">
      <c r="B562" s="69"/>
      <c r="C562" s="70"/>
      <c r="D562" s="70"/>
      <c r="E562" s="39"/>
      <c r="F562" s="40"/>
    </row>
    <row r="563" spans="2:6" s="33" customFormat="1" x14ac:dyDescent="0.35">
      <c r="B563" s="69"/>
      <c r="C563" s="70"/>
      <c r="D563" s="70"/>
      <c r="E563" s="39"/>
      <c r="F563" s="40"/>
    </row>
    <row r="564" spans="2:6" s="33" customFormat="1" x14ac:dyDescent="0.35">
      <c r="B564" s="69"/>
      <c r="C564" s="70"/>
      <c r="D564" s="70"/>
      <c r="E564" s="39"/>
      <c r="F564" s="40"/>
    </row>
    <row r="565" spans="2:6" s="33" customFormat="1" x14ac:dyDescent="0.35">
      <c r="B565" s="69"/>
      <c r="C565" s="70"/>
      <c r="D565" s="70"/>
      <c r="E565" s="39"/>
      <c r="F565" s="40"/>
    </row>
    <row r="566" spans="2:6" s="33" customFormat="1" x14ac:dyDescent="0.35">
      <c r="B566" s="69"/>
      <c r="C566" s="70"/>
      <c r="D566" s="70"/>
      <c r="E566" s="39"/>
      <c r="F566" s="40"/>
    </row>
    <row r="567" spans="2:6" s="33" customFormat="1" x14ac:dyDescent="0.35">
      <c r="B567" s="69"/>
      <c r="C567" s="70"/>
      <c r="D567" s="70"/>
      <c r="E567" s="39"/>
      <c r="F567" s="40"/>
    </row>
    <row r="568" spans="2:6" s="33" customFormat="1" x14ac:dyDescent="0.35">
      <c r="B568" s="69"/>
      <c r="C568" s="70"/>
      <c r="D568" s="70"/>
      <c r="E568" s="39"/>
      <c r="F568" s="40"/>
    </row>
    <row r="569" spans="2:6" s="33" customFormat="1" x14ac:dyDescent="0.35">
      <c r="B569" s="69"/>
      <c r="C569" s="70"/>
      <c r="D569" s="70"/>
      <c r="E569" s="39"/>
      <c r="F569" s="40"/>
    </row>
    <row r="570" spans="2:6" s="33" customFormat="1" x14ac:dyDescent="0.35">
      <c r="B570" s="69"/>
      <c r="C570" s="70"/>
      <c r="D570" s="70"/>
      <c r="E570" s="39"/>
      <c r="F570" s="40"/>
    </row>
    <row r="571" spans="2:6" s="33" customFormat="1" x14ac:dyDescent="0.35">
      <c r="B571" s="69"/>
      <c r="C571" s="70"/>
      <c r="D571" s="70"/>
      <c r="E571" s="39"/>
      <c r="F571" s="40"/>
    </row>
    <row r="572" spans="2:6" s="33" customFormat="1" x14ac:dyDescent="0.35">
      <c r="B572" s="69"/>
      <c r="C572" s="70"/>
      <c r="D572" s="70"/>
      <c r="E572" s="39"/>
      <c r="F572" s="40"/>
    </row>
    <row r="573" spans="2:6" s="33" customFormat="1" x14ac:dyDescent="0.35">
      <c r="B573" s="69"/>
      <c r="C573" s="70"/>
      <c r="D573" s="70"/>
      <c r="E573" s="39"/>
      <c r="F573" s="40"/>
    </row>
    <row r="574" spans="2:6" s="33" customFormat="1" x14ac:dyDescent="0.35">
      <c r="B574" s="69"/>
      <c r="C574" s="70"/>
      <c r="D574" s="70"/>
      <c r="E574" s="39"/>
      <c r="F574" s="40"/>
    </row>
    <row r="575" spans="2:6" s="33" customFormat="1" x14ac:dyDescent="0.35">
      <c r="B575" s="69"/>
      <c r="C575" s="70"/>
      <c r="D575" s="70"/>
      <c r="E575" s="39"/>
      <c r="F575" s="40"/>
    </row>
    <row r="576" spans="2:6" s="33" customFormat="1" x14ac:dyDescent="0.35">
      <c r="B576" s="69"/>
      <c r="C576" s="70"/>
      <c r="D576" s="70"/>
      <c r="E576" s="39"/>
      <c r="F576" s="40"/>
    </row>
    <row r="577" spans="2:6" s="33" customFormat="1" x14ac:dyDescent="0.35">
      <c r="B577" s="69"/>
      <c r="C577" s="70"/>
      <c r="D577" s="70"/>
      <c r="E577" s="39"/>
      <c r="F577" s="40"/>
    </row>
    <row r="578" spans="2:6" s="33" customFormat="1" x14ac:dyDescent="0.35">
      <c r="B578" s="69"/>
      <c r="C578" s="70"/>
      <c r="D578" s="70"/>
      <c r="E578" s="39"/>
      <c r="F578" s="40"/>
    </row>
    <row r="579" spans="2:6" s="33" customFormat="1" x14ac:dyDescent="0.35">
      <c r="B579" s="69"/>
      <c r="C579" s="70"/>
      <c r="D579" s="70"/>
      <c r="E579" s="39"/>
      <c r="F579" s="40"/>
    </row>
    <row r="580" spans="2:6" s="33" customFormat="1" x14ac:dyDescent="0.35">
      <c r="B580" s="69"/>
      <c r="C580" s="70"/>
      <c r="D580" s="70"/>
      <c r="E580" s="39"/>
      <c r="F580" s="40"/>
    </row>
    <row r="581" spans="2:6" s="33" customFormat="1" x14ac:dyDescent="0.35">
      <c r="B581" s="69"/>
      <c r="C581" s="70"/>
      <c r="D581" s="70"/>
      <c r="E581" s="39"/>
      <c r="F581" s="40"/>
    </row>
    <row r="582" spans="2:6" s="33" customFormat="1" x14ac:dyDescent="0.35">
      <c r="B582" s="69"/>
      <c r="C582" s="70"/>
      <c r="D582" s="70"/>
      <c r="E582" s="39"/>
      <c r="F582" s="40"/>
    </row>
    <row r="583" spans="2:6" s="33" customFormat="1" x14ac:dyDescent="0.35">
      <c r="B583" s="69"/>
      <c r="C583" s="70"/>
      <c r="D583" s="70"/>
      <c r="E583" s="39"/>
      <c r="F583" s="40"/>
    </row>
    <row r="584" spans="2:6" s="33" customFormat="1" x14ac:dyDescent="0.35">
      <c r="B584" s="69"/>
      <c r="C584" s="70"/>
      <c r="D584" s="70"/>
      <c r="E584" s="39"/>
      <c r="F584" s="40"/>
    </row>
    <row r="585" spans="2:6" s="33" customFormat="1" x14ac:dyDescent="0.35">
      <c r="B585" s="69"/>
      <c r="C585" s="70"/>
      <c r="D585" s="70"/>
      <c r="E585" s="39"/>
      <c r="F585" s="40"/>
    </row>
    <row r="586" spans="2:6" s="33" customFormat="1" x14ac:dyDescent="0.35">
      <c r="B586" s="69"/>
      <c r="C586" s="70"/>
      <c r="D586" s="70"/>
      <c r="E586" s="39"/>
      <c r="F586" s="40"/>
    </row>
    <row r="587" spans="2:6" s="33" customFormat="1" x14ac:dyDescent="0.35">
      <c r="B587" s="69"/>
      <c r="C587" s="70"/>
      <c r="D587" s="70"/>
      <c r="E587" s="39"/>
      <c r="F587" s="40"/>
    </row>
    <row r="588" spans="2:6" s="33" customFormat="1" x14ac:dyDescent="0.35">
      <c r="B588" s="69"/>
      <c r="C588" s="70"/>
      <c r="D588" s="70"/>
      <c r="E588" s="39"/>
      <c r="F588" s="40"/>
    </row>
    <row r="589" spans="2:6" s="33" customFormat="1" x14ac:dyDescent="0.35">
      <c r="B589" s="69"/>
      <c r="C589" s="70"/>
      <c r="D589" s="70"/>
      <c r="E589" s="39"/>
      <c r="F589" s="40"/>
    </row>
    <row r="590" spans="2:6" s="33" customFormat="1" x14ac:dyDescent="0.35">
      <c r="B590" s="69"/>
      <c r="C590" s="70"/>
      <c r="D590" s="70"/>
      <c r="E590" s="39"/>
      <c r="F590" s="40"/>
    </row>
    <row r="591" spans="2:6" s="33" customFormat="1" x14ac:dyDescent="0.35">
      <c r="B591" s="69"/>
      <c r="C591" s="70"/>
      <c r="D591" s="70"/>
      <c r="E591" s="39"/>
      <c r="F591" s="40"/>
    </row>
    <row r="592" spans="2:6" s="33" customFormat="1" x14ac:dyDescent="0.35">
      <c r="B592" s="69"/>
      <c r="C592" s="70"/>
      <c r="D592" s="70"/>
      <c r="E592" s="39"/>
      <c r="F592" s="40"/>
    </row>
    <row r="593" spans="2:6" s="33" customFormat="1" x14ac:dyDescent="0.35">
      <c r="B593" s="69"/>
      <c r="C593" s="70"/>
      <c r="D593" s="70"/>
      <c r="E593" s="39"/>
      <c r="F593" s="40"/>
    </row>
    <row r="594" spans="2:6" s="33" customFormat="1" x14ac:dyDescent="0.35">
      <c r="B594" s="69"/>
      <c r="C594" s="70"/>
      <c r="D594" s="70"/>
      <c r="E594" s="39"/>
      <c r="F594" s="40"/>
    </row>
    <row r="595" spans="2:6" s="33" customFormat="1" x14ac:dyDescent="0.35">
      <c r="B595" s="69"/>
      <c r="C595" s="70"/>
      <c r="D595" s="70"/>
      <c r="E595" s="39"/>
      <c r="F595" s="40"/>
    </row>
    <row r="596" spans="2:6" s="33" customFormat="1" x14ac:dyDescent="0.35">
      <c r="B596" s="69"/>
      <c r="C596" s="70"/>
      <c r="D596" s="70"/>
      <c r="E596" s="39"/>
      <c r="F596" s="40"/>
    </row>
  </sheetData>
  <sheetProtection sheet="1" objects="1" scenarios="1"/>
  <mergeCells count="17">
    <mergeCell ref="F4:F5"/>
    <mergeCell ref="E4:E5"/>
    <mergeCell ref="D4:D5"/>
    <mergeCell ref="B3:B17"/>
    <mergeCell ref="C4:C5"/>
    <mergeCell ref="C7:C9"/>
    <mergeCell ref="C11:C12"/>
    <mergeCell ref="E51:F56"/>
    <mergeCell ref="C42:C47"/>
    <mergeCell ref="E50:F50"/>
    <mergeCell ref="B19:B26"/>
    <mergeCell ref="B28:B31"/>
    <mergeCell ref="C19:C21"/>
    <mergeCell ref="C22:C24"/>
    <mergeCell ref="C28:C30"/>
    <mergeCell ref="B33:B40"/>
    <mergeCell ref="B42:B47"/>
  </mergeCells>
  <conditionalFormatting sqref="E3">
    <cfRule type="expression" dxfId="19" priority="21">
      <formula>IF($F$3="",TRUE,FALSE)</formula>
    </cfRule>
  </conditionalFormatting>
  <conditionalFormatting sqref="E4:E5">
    <cfRule type="expression" dxfId="18" priority="20">
      <formula>IF($F$4="",TRUE,FALSE)</formula>
    </cfRule>
  </conditionalFormatting>
  <conditionalFormatting sqref="E10">
    <cfRule type="expression" dxfId="17" priority="19">
      <formula>IF($F$10="",TRUE,FALSE)</formula>
    </cfRule>
  </conditionalFormatting>
  <conditionalFormatting sqref="E11">
    <cfRule type="expression" dxfId="16" priority="18">
      <formula>IF($F$11="",TRUE,FALSE)</formula>
    </cfRule>
  </conditionalFormatting>
  <conditionalFormatting sqref="E13">
    <cfRule type="expression" dxfId="15" priority="17">
      <formula>IF($F$13="",TRUE,FALSE)</formula>
    </cfRule>
  </conditionalFormatting>
  <conditionalFormatting sqref="E14">
    <cfRule type="expression" dxfId="14" priority="16">
      <formula>IF($F$14="",TRUE,FALSE)</formula>
    </cfRule>
  </conditionalFormatting>
  <conditionalFormatting sqref="E15">
    <cfRule type="expression" dxfId="13" priority="15">
      <formula>IF($F$15="",TRUE,FALSE)</formula>
    </cfRule>
  </conditionalFormatting>
  <conditionalFormatting sqref="E16">
    <cfRule type="expression" dxfId="12" priority="14">
      <formula>IF($F$16="",TRUE,FALSE)</formula>
    </cfRule>
  </conditionalFormatting>
  <conditionalFormatting sqref="E28">
    <cfRule type="expression" dxfId="11" priority="13">
      <formula>IF($F$28="",TRUE,FALSE)</formula>
    </cfRule>
  </conditionalFormatting>
  <conditionalFormatting sqref="E29">
    <cfRule type="expression" dxfId="10" priority="11">
      <formula>IF($F$29="",TRUE,FALSE)</formula>
    </cfRule>
  </conditionalFormatting>
  <conditionalFormatting sqref="E30">
    <cfRule type="expression" dxfId="9" priority="10">
      <formula>IF($F30="",TRUE,FALSE)</formula>
    </cfRule>
  </conditionalFormatting>
  <conditionalFormatting sqref="E31">
    <cfRule type="expression" dxfId="8" priority="9">
      <formula>IF($F$31="",TRUE,FALSE)</formula>
    </cfRule>
  </conditionalFormatting>
  <conditionalFormatting sqref="E35">
    <cfRule type="expression" dxfId="7" priority="8">
      <formula>IF($F$35="",TRUE,FALSE)</formula>
    </cfRule>
  </conditionalFormatting>
  <conditionalFormatting sqref="E36">
    <cfRule type="expression" dxfId="6" priority="1">
      <formula>IF($F$36="",TRUE,FALSE)</formula>
    </cfRule>
  </conditionalFormatting>
  <conditionalFormatting sqref="E37">
    <cfRule type="expression" dxfId="5" priority="6">
      <formula>IF($F$37="",TRUE,FALSE)</formula>
    </cfRule>
  </conditionalFormatting>
  <conditionalFormatting sqref="E38">
    <cfRule type="expression" dxfId="4" priority="5">
      <formula>IF($F$38="",TRUE,FALSE)</formula>
    </cfRule>
  </conditionalFormatting>
  <conditionalFormatting sqref="E40">
    <cfRule type="expression" dxfId="3" priority="4">
      <formula>IF($F$40="",TRUE,FALSE)</formula>
    </cfRule>
  </conditionalFormatting>
  <conditionalFormatting sqref="E42">
    <cfRule type="expression" dxfId="2" priority="3">
      <formula>IF($F$42="",TRUE,FALSE)</formula>
    </cfRule>
  </conditionalFormatting>
  <conditionalFormatting sqref="E43">
    <cfRule type="expression" dxfId="1" priority="2">
      <formula>IF($F$43="",TRUE,FALSE)</formula>
    </cfRule>
  </conditionalFormatting>
  <conditionalFormatting sqref="F36">
    <cfRule type="expression" dxfId="0" priority="7">
      <formula>IF(#REF!="",TRUE,FALSE)</formula>
    </cfRule>
  </conditionalFormatting>
  <dataValidations count="6">
    <dataValidation type="list" allowBlank="1" showInputMessage="1" showErrorMessage="1" sqref="E6 F41 F18 E19 F27 F32 E22 E17 E9 E25:E26 E44:E47 E39" xr:uid="{B2B71740-503B-4497-A98C-9A8C708F6FC3}">
      <formula1>"Low, Medium, High"</formula1>
    </dataValidation>
    <dataValidation type="list" allowBlank="1" showInputMessage="1" showErrorMessage="1" sqref="E7:E8 E12 E20:E21 E23:E24 E33:E34" xr:uid="{00E04932-3D80-44F6-9457-C94F653A7201}">
      <formula1>"Low, Medium, High, Not Applicable"</formula1>
    </dataValidation>
    <dataValidation type="whole" errorStyle="information" operator="greaterThanOrEqual" allowBlank="1" showInputMessage="1" showErrorMessage="1" error="Please input value greater than or equal to 0 only" prompt="Please input value equal to or greater than 0" sqref="F3" xr:uid="{3AF8A51E-EDAB-49D2-94FF-764F6EB9103E}">
      <formula1>0</formula1>
    </dataValidation>
    <dataValidation type="whole" operator="greaterThanOrEqual" allowBlank="1" showInputMessage="1" showErrorMessage="1" prompt="Please input value equal to or greater than 0" sqref="F4:F5 F35:F38 F40 F10 F13:F16 F42:F43 F31" xr:uid="{151B27EE-66DA-4164-BFEC-1871F55DBAEF}">
      <formula1>0</formula1>
    </dataValidation>
    <dataValidation type="whole" operator="greaterThanOrEqual" allowBlank="1" showInputMessage="1" showErrorMessage="1" prompt="Please input value equal to or greater than 0." sqref="F11" xr:uid="{96E48F04-02D3-4659-B0C0-84CD85CD191B}">
      <formula1>0</formula1>
    </dataValidation>
    <dataValidation type="decimal" allowBlank="1" showInputMessage="1" showErrorMessage="1" prompt="Please input value from 0 to 100 " sqref="F28:F30" xr:uid="{4ED9EA77-CFDF-4909-9E93-6654F82D599F}">
      <formula1>0</formula1>
      <formula2>1</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D8A3732-58F2-460D-87E0-CF8A1C26BCE0}">
          <x14:formula1>
            <xm:f>Sheet1!$A$1:$A$3</xm:f>
          </x14:formula1>
          <xm:sqref>D56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1B49F-D26D-401A-8593-2159AD367052}">
  <dimension ref="A1:A8"/>
  <sheetViews>
    <sheetView workbookViewId="0">
      <selection sqref="A1:A8"/>
    </sheetView>
  </sheetViews>
  <sheetFormatPr defaultRowHeight="14.5" x14ac:dyDescent="0.35"/>
  <cols>
    <col min="1" max="1" width="109.453125" bestFit="1" customWidth="1"/>
  </cols>
  <sheetData>
    <row r="1" spans="1:1" x14ac:dyDescent="0.35">
      <c r="A1" s="151" t="s">
        <v>123</v>
      </c>
    </row>
    <row r="2" spans="1:1" x14ac:dyDescent="0.35">
      <c r="A2" t="s">
        <v>124</v>
      </c>
    </row>
    <row r="3" spans="1:1" x14ac:dyDescent="0.35">
      <c r="A3" t="s">
        <v>125</v>
      </c>
    </row>
    <row r="4" spans="1:1" x14ac:dyDescent="0.35">
      <c r="A4" t="s">
        <v>126</v>
      </c>
    </row>
    <row r="5" spans="1:1" x14ac:dyDescent="0.35">
      <c r="A5" t="s">
        <v>127</v>
      </c>
    </row>
    <row r="6" spans="1:1" x14ac:dyDescent="0.35">
      <c r="A6" t="s">
        <v>128</v>
      </c>
    </row>
    <row r="7" spans="1:1" x14ac:dyDescent="0.35">
      <c r="A7" t="s">
        <v>129</v>
      </c>
    </row>
    <row r="8" spans="1:1" x14ac:dyDescent="0.35">
      <c r="A8"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41199-C975-4341-96FE-9C49341FAA02}">
  <dimension ref="A1:A3"/>
  <sheetViews>
    <sheetView workbookViewId="0">
      <selection activeCell="A3" sqref="A3"/>
    </sheetView>
  </sheetViews>
  <sheetFormatPr defaultRowHeight="14.5" x14ac:dyDescent="0.35"/>
  <sheetData>
    <row r="1" spans="1:1" x14ac:dyDescent="0.35">
      <c r="A1" t="str">
        <f>IF('Inherent Risk Rating Assessment'!D55="Low", "", "")</f>
        <v/>
      </c>
    </row>
    <row r="2" spans="1:1" x14ac:dyDescent="0.35">
      <c r="A2" t="str">
        <f>IF('Inherent Risk Rating Assessment'!D55="Low","Medium","")</f>
        <v/>
      </c>
    </row>
    <row r="3" spans="1:1" x14ac:dyDescent="0.35">
      <c r="A3" t="s">
        <v>0</v>
      </c>
    </row>
  </sheetData>
  <pageMargins left="0.7" right="0.7" top="0.75" bottom="0.75" header="0.3" footer="0.3"/>
</worksheet>
</file>

<file path=docMetadata/LabelInfo.xml><?xml version="1.0" encoding="utf-8"?>
<clbl:labelList xmlns:clbl="http://schemas.microsoft.com/office/2020/mipLabelMetadata">
  <clbl:label id="{08d7a360-373d-4f0f-a5e6-337a9cd89c09}" enabled="1" method="Privileged" siteId="{5d96486e-6acf-4e0d-b0bd-e0ae81edc9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Sign off form</vt:lpstr>
      <vt:lpstr>Instructions</vt:lpstr>
      <vt:lpstr>Inherent Risk Rating Assessment</vt:lpstr>
      <vt:lpstr>Annex C</vt:lpstr>
      <vt:lpstr>Sheet1</vt:lpstr>
      <vt:lpstr>'Sign off form'!Print_Area</vt:lpstr>
    </vt:vector>
  </TitlesOfParts>
  <Company>Insurance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Yoyo Yiu</dc:creator>
  <cp:lastModifiedBy>IA</cp:lastModifiedBy>
  <dcterms:created xsi:type="dcterms:W3CDTF">2024-01-24T02:09:10Z</dcterms:created>
  <dcterms:modified xsi:type="dcterms:W3CDTF">2025-02-24T07:11:49Z</dcterms:modified>
</cp:coreProperties>
</file>